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FCC7" lockStructure="1"/>
  <bookViews>
    <workbookView xWindow="240" yWindow="105" windowWidth="14805" windowHeight="8010"/>
  </bookViews>
  <sheets>
    <sheet name="PNIII_2018" sheetId="1" r:id="rId1"/>
  </sheets>
  <definedNames>
    <definedName name="_xlnm._FilterDatabase" localSheetId="0" hidden="1">PNIII_2018!$A$9:$M$98</definedName>
    <definedName name="_xlnm.Print_Titles" localSheetId="0">PNIII_2018!$6:$8</definedName>
  </definedNames>
  <calcPr calcId="152511"/>
</workbook>
</file>

<file path=xl/calcChain.xml><?xml version="1.0" encoding="utf-8"?>
<calcChain xmlns="http://schemas.openxmlformats.org/spreadsheetml/2006/main">
  <c r="E126" i="1" l="1"/>
  <c r="M78" i="1" l="1"/>
  <c r="M50" i="1" l="1"/>
  <c r="M98" i="1"/>
  <c r="M85" i="1" l="1"/>
  <c r="M70" i="1"/>
  <c r="M63" i="1"/>
  <c r="M29" i="1"/>
  <c r="M24" i="1"/>
  <c r="M17" i="1"/>
  <c r="M65" i="1"/>
  <c r="M54" i="1"/>
  <c r="M39" i="1" l="1"/>
  <c r="M15" i="1" l="1"/>
  <c r="M89" i="1" l="1"/>
  <c r="M74" i="1" l="1"/>
  <c r="M95" i="1"/>
  <c r="M59" i="1"/>
  <c r="M33" i="1" l="1"/>
  <c r="M35" i="1" l="1"/>
  <c r="M52" i="1" l="1"/>
  <c r="M100" i="1" s="1"/>
</calcChain>
</file>

<file path=xl/sharedStrings.xml><?xml version="1.0" encoding="utf-8"?>
<sst xmlns="http://schemas.openxmlformats.org/spreadsheetml/2006/main" count="641" uniqueCount="411">
  <si>
    <t xml:space="preserve">      PROGRAME FINANŢATE DIN FONDURI NAŢIONALE </t>
  </si>
  <si>
    <t>Tip Program / Tip Subprogram</t>
  </si>
  <si>
    <t>Coordonator / Partener</t>
  </si>
  <si>
    <t>Perioada de derulare</t>
  </si>
  <si>
    <t>Nr. / Data Contractului  ACRONIM</t>
  </si>
  <si>
    <t>Domeniul de cercetare</t>
  </si>
  <si>
    <t>TOTAL  DEPARTAMENTUL AUTOMATICĂ ŞI INFORMATICĂ APLICATĂ</t>
  </si>
  <si>
    <t>Mediu</t>
  </si>
  <si>
    <t>MANEA Florica</t>
  </si>
  <si>
    <t>TOTAL DEPARTAMENTUL DE CHIMIE APLICATĂ ŞI INGINERIA COMPUŞILOR ANORGANICI ŞI A MEDIULUI</t>
  </si>
  <si>
    <t>Coordonator</t>
  </si>
  <si>
    <t>DINU Florea</t>
  </si>
  <si>
    <t>MARŞAVINA Liviu</t>
  </si>
  <si>
    <t>Cod Depunere</t>
  </si>
  <si>
    <t>PETER Francisc</t>
  </si>
  <si>
    <t xml:space="preserve">TOTAL DEPARTAMENTUL DE CHIMIE APLICATĂ ŞI INGINERIA COMPUŞILOR ORGANICI ŞI NATURALI </t>
  </si>
  <si>
    <t>TOTAL DEPARTAMENTUL DE MĂSURĂRI ŞI ELECTRONICĂ OPTICĂ</t>
  </si>
  <si>
    <t>TOTAL DEPARTAMENTUL DE MECANICĂ ŞI REZISTENŢA MATERIALELOR</t>
  </si>
  <si>
    <t>Ştiinţe Inginereşti</t>
  </si>
  <si>
    <t>Ştiinţa Materialelor</t>
  </si>
  <si>
    <t>Nr. crt.</t>
  </si>
  <si>
    <t>TOTAL DEPARTAMENTUL DE INGINERIE ELECTRICĂ ŞI INFORMATICĂ INDUSTRIALĂ - HD</t>
  </si>
  <si>
    <t>2016 - 2018</t>
  </si>
  <si>
    <t>40BG / 2016   CASCADA</t>
  </si>
  <si>
    <t>PN-III-P2-2.1-BG-2016-0208</t>
  </si>
  <si>
    <t>Tehnologia Informaţiei şi a Comunicaţiilor, Spaţiu şi Securitate</t>
  </si>
  <si>
    <t>KORODI Adrian</t>
  </si>
  <si>
    <t>2 / 20.09.2016</t>
  </si>
  <si>
    <t>PN-III-P1-1.1-BT-2016-0015</t>
  </si>
  <si>
    <t>Bursă de Cercetare</t>
  </si>
  <si>
    <t>PN-III-P2-2.1-BG-2016-0254</t>
  </si>
  <si>
    <t>Energie, Mediu şi Schimbări Climatice</t>
  </si>
  <si>
    <t>TOKAR Adriana</t>
  </si>
  <si>
    <t>17 BM / 19.09.2016  HELSAX</t>
  </si>
  <si>
    <t>PN-III-CEI-BIM-PM</t>
  </si>
  <si>
    <t>Sisteme performante de actionare a vehiculelor hibride și electrice cu o mașină sincronă axială cu două rotoare, un stator și un singur invertor</t>
  </si>
  <si>
    <t>PN-III-P2-2.1-BG-2016-0473</t>
  </si>
  <si>
    <t>Sistem inteligent pentru diagnoza automată a liniei de contact din transportul electric feroviar</t>
  </si>
  <si>
    <t>DEACONU Sorin Ioan</t>
  </si>
  <si>
    <t>RUSU-ANGHEL Stela</t>
  </si>
  <si>
    <t>PN-III-P2-2.1-BG-2016-0082</t>
  </si>
  <si>
    <t>Transfer de cunoaştere pentru creşterea timpului de funcţionare al pompelor pluviale pentru sistemele de apă uzată</t>
  </si>
  <si>
    <t>PN-III-P2-2.1-BG-2016-0190</t>
  </si>
  <si>
    <t>Creşterea competitivităţii COLTERM prin optimizarea tehnologiei de antrenare cu turaţie variabilă a pompelor centrifuge de termoficare de mare putere</t>
  </si>
  <si>
    <t>ANTON Liviu Eugen</t>
  </si>
  <si>
    <t>STUPARU Adrian Ciprian</t>
  </si>
  <si>
    <t>Transfer de cunoaştere pentru evaluarea rezistenţei la oboseală a armăturilor volanelor</t>
  </si>
  <si>
    <t>Eco-Nano-Tehnologii și Materiale Avansate</t>
  </si>
  <si>
    <t>PN-III-P2-2.1-BG-2016-0125</t>
  </si>
  <si>
    <t xml:space="preserve">Transfer de cunoaștere în scopul optimizării panourilor de bord şi a Head-Up Display-urilor prin testarea şi modelarea materialelor avansate </t>
  </si>
  <si>
    <t>TOTAL DEPARTAMENTUL CALCULATOARE ŞI TEHNOLOGIA INFORMAȚIEI</t>
  </si>
  <si>
    <t>Centralizare și optimizAre SCADA în Domeniul Apei</t>
  </si>
  <si>
    <t>Eficientizare energetică prin valorificarea energiei jeturilor de aer din sistemele de exhaustare la S.C. CLAGI-COPLASS S.R.L.</t>
  </si>
  <si>
    <t xml:space="preserve">TOTAL DEPARTAMENTUL DE CONSTRUCŢII CIVILE ŞI INSTALAŢII </t>
  </si>
  <si>
    <t>TOTAL DEPARTAMENTUL DE CONSTRUCŢII METALICE ŞI MECANICA CONSTRUCŢIILOR</t>
  </si>
  <si>
    <t>TOTAL DEPARTAMENTUL DE MAŞINI MECANICE, UTILAJE ŞI TRANSPORTURI</t>
  </si>
  <si>
    <t>ŞERBAN Dan-Andrei</t>
  </si>
  <si>
    <t>59 BG / 2016      SIDALCTEF</t>
  </si>
  <si>
    <t>74 BG / 2016   ENERGRECOV2016</t>
  </si>
  <si>
    <t>63 BG / 2016     TANAGRA</t>
  </si>
  <si>
    <t>69 BG / 2016        OpExPC</t>
  </si>
  <si>
    <t>89 BG / 2016        TCEROAV</t>
  </si>
  <si>
    <t>93 BG / 2016       OPHTEMMA</t>
  </si>
  <si>
    <t>PLANUL NAŢIONAL DE CERCETARE, DEZVOLTARE ŞI INOVARE 2015-2020, PNCDI III</t>
  </si>
  <si>
    <t>2017 - 2018</t>
  </si>
  <si>
    <t>31 PED / 2017</t>
  </si>
  <si>
    <t>PN-III-P2-2.1-PED-2016-1145</t>
  </si>
  <si>
    <t>Internet of Things și Rețele Complexe pentru predicția precoce și managementul Bronhopneumopatiei Obstructive Cronice</t>
  </si>
  <si>
    <t>69 PED / 2017</t>
  </si>
  <si>
    <t>PN-III-P2-2.1-PED-2016-0265</t>
  </si>
  <si>
    <t>5 PED / 2017</t>
  </si>
  <si>
    <t>PN-III-P2-2.1-PED-2016-0168</t>
  </si>
  <si>
    <t>Biocatalizator magnetic cu multistrat pentru sinteza in cicluri repetate a esterilor naturali</t>
  </si>
  <si>
    <t>Bioeconomie</t>
  </si>
  <si>
    <t>39 PED / 2017</t>
  </si>
  <si>
    <t>PN-III-P2-2.1-PED-2016-0962</t>
  </si>
  <si>
    <t>Validarea experimentală a răspunsului unei clădiri în cadre supusă acţiunii exploziilor</t>
  </si>
  <si>
    <t>57 PED / 2017</t>
  </si>
  <si>
    <t>PN-III-P2-2.1-PED-2016-1684</t>
  </si>
  <si>
    <t>Grinzi de otel din elemente formate la rece asamblate cu tehnologii de sudare cu productivitate ridicata</t>
  </si>
  <si>
    <t>UNGUREANU Viorel</t>
  </si>
  <si>
    <t>66 PED / 2017</t>
  </si>
  <si>
    <t>PN-III-P2-2.1-PED-2016-0074</t>
  </si>
  <si>
    <t>Sistem solar termo-electric hibrid</t>
  </si>
  <si>
    <t>GONTEAN Aurel</t>
  </si>
  <si>
    <t>29 PED / 2017</t>
  </si>
  <si>
    <t>PN-III-P2-2.1-PED-2016-0940</t>
  </si>
  <si>
    <t>Dezvoltarea unui robot autonom subacvatic (AUV) accesibil pentru cautare, inspecţie și mentenanţă în ape subacvatice tulburi</t>
  </si>
  <si>
    <t>TOTAL DEPARTAMENTUL DE ELECTRONICĂ APLICATĂ</t>
  </si>
  <si>
    <t xml:space="preserve">UDRESCU-MILOSAV Mihai </t>
  </si>
  <si>
    <t>Sistem de filtrare asistat fotocatalitic pe bază de cărbune activ și zeolit modificate cu nanoparticule de TiO2 dopat cu argint activat în lumina solară pentru tratarea apei</t>
  </si>
  <si>
    <t>ANCUŢI Cosmin</t>
  </si>
  <si>
    <t>2017 - 2019</t>
  </si>
  <si>
    <t>ERANET - LAC - FIBER</t>
  </si>
  <si>
    <t>Dezvoltarea de materiale compozite ecosustenabile bazate pe matrici din geopolimeri si ranforsate cu fibre din deseuri</t>
  </si>
  <si>
    <t>18/2017 / 2017  FIBER</t>
  </si>
  <si>
    <t>PN-III-P4-ID-PCE-2016-0765</t>
  </si>
  <si>
    <t>Materiale avansate pe bază de nanoparticule magnetice de oxizi de fier obținute prin combustie și citotoxicitatea acestora utilizată în terapia cancerului</t>
  </si>
  <si>
    <t>PACURARIU Cornelia</t>
  </si>
  <si>
    <t>PN-III-P2-2.1-PED-2016-0999</t>
  </si>
  <si>
    <t>Recuperarea automata a informatiilor arhitecturale prin analiza codului sursa al sistemelor software</t>
  </si>
  <si>
    <t>216 PED / 2017     AReAS</t>
  </si>
  <si>
    <t>PRODAN Lucian</t>
  </si>
  <si>
    <t>PN-III-P2-2.1-PED-2016-1518</t>
  </si>
  <si>
    <t>Validare experimentala a unui sistem de transport inteligent bazat pe algoritmi auto-adaptivi</t>
  </si>
  <si>
    <t>221 PED / 2017</t>
  </si>
  <si>
    <t>AIA</t>
  </si>
  <si>
    <t>Depart.</t>
  </si>
  <si>
    <t>CTI</t>
  </si>
  <si>
    <t>CAICAM</t>
  </si>
  <si>
    <t>CAICON</t>
  </si>
  <si>
    <t>CCI</t>
  </si>
  <si>
    <t>CMMC</t>
  </si>
  <si>
    <t>EA</t>
  </si>
  <si>
    <t>IEII</t>
  </si>
  <si>
    <t>MMUT</t>
  </si>
  <si>
    <t>MEO</t>
  </si>
  <si>
    <t>MRM</t>
  </si>
  <si>
    <t>ŞORA Ioana-Maria</t>
  </si>
  <si>
    <t>Titlul  Proiectului / Activitatea Finanţată</t>
  </si>
  <si>
    <t>DERULATE ÎN ANUL 2018</t>
  </si>
  <si>
    <t>Data Etapa 2018</t>
  </si>
  <si>
    <t>TOTAL VALOARE  CONTRACTATĂ PE ANUL 2018</t>
  </si>
  <si>
    <t>31.12.2018</t>
  </si>
  <si>
    <t>30.06.2018</t>
  </si>
  <si>
    <t>31.03.2018</t>
  </si>
  <si>
    <t>29.06.2018</t>
  </si>
  <si>
    <t>30.09.2018</t>
  </si>
  <si>
    <t>PN-III-P2-2.1-BG-2016-0060</t>
  </si>
  <si>
    <t>2018 - 2020</t>
  </si>
  <si>
    <t>PN-III-P1-1.2-PCCDI-2017-0391</t>
  </si>
  <si>
    <t>Clădiri inteligente adaptabile la efectele schimbărilor climatice</t>
  </si>
  <si>
    <t xml:space="preserve">Valoarea contractului pe anul 2018 </t>
  </si>
  <si>
    <t>PN-III-P1-1.1-TE-2016-1317</t>
  </si>
  <si>
    <t>Interacţiuni private şi sigure între vehicule şi dispozitive electronice inteligente</t>
  </si>
  <si>
    <t>GROZA Bogdan Ioan</t>
  </si>
  <si>
    <t>TOTAL DEPARTAMENTUL DE MANAGEMENT</t>
  </si>
  <si>
    <t>MAN</t>
  </si>
  <si>
    <t>Relația dintre investițiile în energie, șocurile în prețurile produsele energetice și variabilele macroeconomice în țările UE</t>
  </si>
  <si>
    <t>PN-III-P1-1.1-TE-2016-0142</t>
  </si>
  <si>
    <t>Ştiinţe Sociale si Economice</t>
  </si>
  <si>
    <t>ALBULESCU Claudiu</t>
  </si>
  <si>
    <t>P1. Dezvoltarea sistemului naţional de cercetare-dezvoltare / Proiecte de Cercetare Postdoctorală - Competiţia 2016</t>
  </si>
  <si>
    <t>PN-III-P1-1.1-PD-2016-1198</t>
  </si>
  <si>
    <t>MURVAY Pal-Ştefan</t>
  </si>
  <si>
    <t>Creşterea securităţii şi evaluarea vulnerabilităţilor pentru reţele standardizate utilizate în industrie</t>
  </si>
  <si>
    <t>Matematică şi Informatică</t>
  </si>
  <si>
    <t>2018 - 2019</t>
  </si>
  <si>
    <t>PN-III-P1-1.1-PD-2016-0193</t>
  </si>
  <si>
    <t>Îmbunătăţirea predicţiei dinamicii opiniei în reţele sociale temporale: Modelare matematică şi cadru de simulare</t>
  </si>
  <si>
    <t>TOPÎRCEANU Alexandru</t>
  </si>
  <si>
    <t>PN-III-P1-1.1-PD-2016-0445</t>
  </si>
  <si>
    <t>Dezvoltarea de structuri de metamateriale destinate aplicaţiilor în domeniul echipamentelor de protecţie</t>
  </si>
  <si>
    <t>Metodă inovatoare de depozitare în haldă a reziduurilor provenite din incinerarea deşeurilor municipale solide prin stabilizare/solidificare în matricea rocii de cenuşă prin metoda şlamului dens</t>
  </si>
  <si>
    <t>PN-III-P1-1.1-PD-2016-1093</t>
  </si>
  <si>
    <t>WACHTER Mihail Reinhold</t>
  </si>
  <si>
    <t>Partener</t>
  </si>
  <si>
    <t>26PCCDI / 2018  SUSTENVPRO</t>
  </si>
  <si>
    <t>PN-III-P1-1.2-PCCDI-2017-0245</t>
  </si>
  <si>
    <t>21.12.2018</t>
  </si>
  <si>
    <t>Procese integrate şi sustenabile de depoluare a mediului, reutilizare a apelor uzate şi valorificare a deşeurilor</t>
  </si>
  <si>
    <t>Platforma hibrida de comunicatii prin lumina vizibila si realitate augmentata pentru dezvoltarea de sisteme inteligente de asistenta si siguranta activa a autovehiculelor</t>
  </si>
  <si>
    <t>PN-III-P1-1.2-PCCDI-2017-0917</t>
  </si>
  <si>
    <t>PN-III-P1-1.1-MCD-2018-0020</t>
  </si>
  <si>
    <t>BOTH Ioan</t>
  </si>
  <si>
    <t>Activităţi de cercetare legate de solicitări în mediu coroziv</t>
  </si>
  <si>
    <t>MATE</t>
  </si>
  <si>
    <t>TOTAL DEPARTAMENTUL DE MATEMATICĂ</t>
  </si>
  <si>
    <t>PN-III-P1-1.1-MCT-2018-0015</t>
  </si>
  <si>
    <t>25.07.2018</t>
  </si>
  <si>
    <t>LUPA Nicolae</t>
  </si>
  <si>
    <t>DE SABATA Aldo</t>
  </si>
  <si>
    <t>PD 18 / 2018        SEVEN</t>
  </si>
  <si>
    <t>TE 27 / 2018     PRESENCE</t>
  </si>
  <si>
    <t>PD 28 / 2018     IMPRESS</t>
  </si>
  <si>
    <t>PCE 169 / 2017</t>
  </si>
  <si>
    <t>TE 13 / 2018         EIP-MACRO</t>
  </si>
  <si>
    <t>PD 93 / 2018         WIR-STAB-01</t>
  </si>
  <si>
    <t>PD 13 / 2018     METAMAT</t>
  </si>
  <si>
    <t>PN-III-P1-1.1-MC-2018-0423</t>
  </si>
  <si>
    <t>BOSIOC Alin</t>
  </si>
  <si>
    <t>PN-III-P1-1.1-MC-2018-0336</t>
  </si>
  <si>
    <t>Curs de perfectionare</t>
  </si>
  <si>
    <t>HĂLBAC-COTOARĂ-ZAMFIR Rareş</t>
  </si>
  <si>
    <t>HĂLBAC-COTOARĂ-ZAMFIR Cristina</t>
  </si>
  <si>
    <t>TOTAL DEPARTAMENTUL DE HIDROTEHNICĂ</t>
  </si>
  <si>
    <t>PN-III-P1-1.1-MC-2018-0267</t>
  </si>
  <si>
    <t>Participarea la Conferinta SGEM Social Science and Arts 2018; Bulgaria</t>
  </si>
  <si>
    <t>PN-III-P1-1.1-MC-2018-0255</t>
  </si>
  <si>
    <t>Stagiu de pregatire; Universitatea Sao Paolo, Brazilia</t>
  </si>
  <si>
    <t>PN-III-P1-1.1-MC-2018-0360</t>
  </si>
  <si>
    <t>PN-III-P1-1.1-MC-2018-0419</t>
  </si>
  <si>
    <t>Participarea la Conferintele International multidisciplinary GeoConference SGEM; Albena, Bulgaria</t>
  </si>
  <si>
    <t>Ştiinţele  pământului</t>
  </si>
  <si>
    <t>PN-III-P1-1.1-MC-2018-0426</t>
  </si>
  <si>
    <t>Stagiu de pregatire; Centrul Universitar Mayo Clinic, Rochester, Minnesota,SUA</t>
  </si>
  <si>
    <t>Sănătate</t>
  </si>
  <si>
    <t>TOTOREAN Alin Florin</t>
  </si>
  <si>
    <t>PN-III-P1-1.1-MC-2018-0579</t>
  </si>
  <si>
    <t>PN-III-P1-1.1-MC-2018-0582</t>
  </si>
  <si>
    <t>Participarea la Conferinţa *8th International Workshop on Computer Science and Engineering (WCSE 2018); Bangkok, Thailanda</t>
  </si>
  <si>
    <t>RUS Simona</t>
  </si>
  <si>
    <t>IVAŞCU Victoria Larisa</t>
  </si>
  <si>
    <t>PN-III-P1-1.1-MC-2018-0618</t>
  </si>
  <si>
    <t>PN-III-P1-1.1-MC-2018-0627</t>
  </si>
  <si>
    <t>PN-III-P1-1.1-MC-2018-0732</t>
  </si>
  <si>
    <t>Participarea la Conferinţa: International Conference on Thin-Walled Structures (ICTWS 2018); Lisabona, Portugalia</t>
  </si>
  <si>
    <t>Participatrea la Conferinţa: Ninth International Conference on Advances in Steel Structures - ICASS 2018; Hong Kong, China</t>
  </si>
  <si>
    <t>MĂRGINEAN Ioan Mircea</t>
  </si>
  <si>
    <t>21PCCDI / 2018</t>
  </si>
  <si>
    <t>30PCCDI / 2018</t>
  </si>
  <si>
    <t>11 / 28.06.2018</t>
  </si>
  <si>
    <t>PN-III-P1-1.1-MCD-2018-0093</t>
  </si>
  <si>
    <t>Activitati stiintifice si didactice. Sustinerea de seminarii stiintifice</t>
  </si>
  <si>
    <t>19.11.2018/</t>
  </si>
  <si>
    <t xml:space="preserve">TOTAL DEPARTAMENTUL CĂI DE COMUNICAŢIE TERESTRE, FUNDAŢII ŞI CADASTRU </t>
  </si>
  <si>
    <t>CCTFC</t>
  </si>
  <si>
    <t>4 / 12.06.2018</t>
  </si>
  <si>
    <t>PN-III-P1-1.1-MCT-2018-0021</t>
  </si>
  <si>
    <t>HERBAN Sorin</t>
  </si>
  <si>
    <t>1 / 14.05.2018</t>
  </si>
  <si>
    <t>Participarea la Conferinta: 2"nd International Conference on Materials design and Application MDA 2018; Porto, Portugalia</t>
  </si>
  <si>
    <t>P2. Creșterea competitivităţii economiei românești prin CDI / Proiect Experimental Demonstrativ - Competiţia 2016</t>
  </si>
  <si>
    <t>P2. Creșterea competitivităţii ec. românești prin CDI / Transfer de cunoaștere la agentul economic "Bridge Grant" - Competiţia 2016</t>
  </si>
  <si>
    <t>4 / 22.05.2018</t>
  </si>
  <si>
    <t>PN-III-P3-3.1-PM-RO-CN-2018-0153</t>
  </si>
  <si>
    <t xml:space="preserve">Sistem de putere pentru conversia energiei eoliene cu generator asincron cu două înfăşurări statorice la viteză variabilă în limite largi </t>
  </si>
  <si>
    <t>8 BM / 2018     DSWIG</t>
  </si>
  <si>
    <t>P4. Cercetare Fundamentală și de Frontieră / Proiecte de Cercetare Exploratorie - Competiţia 2016</t>
  </si>
  <si>
    <r>
      <t>P3. Cooperarea European</t>
    </r>
    <r>
      <rPr>
        <sz val="8"/>
        <rFont val="Calibri"/>
        <family val="2"/>
      </rPr>
      <t>ă</t>
    </r>
    <r>
      <rPr>
        <sz val="8"/>
        <rFont val="Arial"/>
        <family val="2"/>
      </rPr>
      <t xml:space="preserve"> </t>
    </r>
    <r>
      <rPr>
        <sz val="8"/>
        <rFont val="Myriad Pro Cond"/>
        <family val="2"/>
      </rPr>
      <t>ș</t>
    </r>
    <r>
      <rPr>
        <sz val="8"/>
        <rFont val="Arial"/>
        <family val="2"/>
      </rPr>
      <t>i Interna</t>
    </r>
    <r>
      <rPr>
        <sz val="8"/>
        <rFont val="Calibri"/>
        <family val="2"/>
      </rPr>
      <t>ţ</t>
    </r>
    <r>
      <rPr>
        <sz val="8"/>
        <rFont val="Arial"/>
        <family val="2"/>
      </rPr>
      <t>ional</t>
    </r>
    <r>
      <rPr>
        <sz val="8"/>
        <rFont val="Calibri"/>
        <family val="2"/>
      </rPr>
      <t>ă</t>
    </r>
    <r>
      <rPr>
        <sz val="8"/>
        <rFont val="Arial"/>
        <family val="2"/>
      </rPr>
      <t xml:space="preserve"> / 3.2 - Orizont 2020 / ERANET - Competitia 2016</t>
    </r>
  </si>
  <si>
    <t>P3. Cooperare Europeană și Internaţională / Bilateral/multilateral /3.1 -  Proiect de mobilităţi - Competiţia 2018</t>
  </si>
  <si>
    <t>P3. Cooperare Europeană și Internaţională / Bilateral/multilateral /3.1 -  Proiect de mobilităţi - Competiţia 2016</t>
  </si>
  <si>
    <t>P1. Dezvoltarea sistemului naţional de cercetare-dezvoltare /1.2 - Proiecte Complexe realizate în consorţii CDI - Competiţia 2017</t>
  </si>
  <si>
    <t>P1. Dezvoltarea sistemului naţional de cercetare-dezvoltare / 1.1 - Proiecte de cercetare pentru stimularea tinerilor echipe independente - Competiţia 2016</t>
  </si>
  <si>
    <t>P1. Dezvoltarea sistemului naţional de cercetare-dezvoltare / 1.1 - Proiecte de Cercetare Postdoctorală - Competiţia 2016</t>
  </si>
  <si>
    <t>P1. Resurse Umane / 1.1 - Bursa Tânărului Cercetător - Competiţia 2016</t>
  </si>
  <si>
    <t>P1. Dezvoltarea sistemului naţional de cercetare-dezvoltare / 1.1 - Proiecte de mobilitate pentru tineri cercetători din diaspora - Competiţia 2018</t>
  </si>
  <si>
    <t>P1. Dezvoltarea sistemului naţional de cercetare-dezvoltare / 1.1 - Proiecte de mobilitate pentru cercetători cu experienţă din diaspora - Competiţia 2018</t>
  </si>
  <si>
    <t>P1. Dezvoltarea sistemului naţional de cercetare-dezvoltare / 1.1 - Proiecte de Mobilitate pentru Cercetători - Competiţia 2018</t>
  </si>
  <si>
    <t>IMF</t>
  </si>
  <si>
    <t>PN-III-P3-3.1-PM-RO-CN-2018-0027</t>
  </si>
  <si>
    <t>Sinterizarea unor structuri noi pentru aliaje cu functionalitate imbunatatita</t>
  </si>
  <si>
    <t>23BM / 2018           SINS</t>
  </si>
  <si>
    <t>CRACIUNESCU Corneliu</t>
  </si>
  <si>
    <t>21BM / 2018          AGRITELD</t>
  </si>
  <si>
    <t>PN-III-P3-3.1-PM-RO-CN-2018-0105</t>
  </si>
  <si>
    <t>Metodologie inteligenta de minitorizare a schimbarilor dinamice ale terenurilor agricole folosind date ale teledetectiei</t>
  </si>
  <si>
    <t>FEIER Anamaria</t>
  </si>
  <si>
    <t>PN-III-P1-1.1-MCT-2018-0032</t>
  </si>
  <si>
    <t>Efectuarea de workshop-uri cu tematica "Materiale si tehnologii inovatoarede sudare si imbinare", respectiv identificarea si definirea unor proiecte comune de cercetare sau de transfer tehnologic.</t>
  </si>
  <si>
    <t xml:space="preserve">TOTAL DEPARTAMENTUL DE INGINERIA MATERIALELOR ŞI FABRICAŢIEI </t>
  </si>
  <si>
    <t>Transfer de cunoastere si expertiza din domeniul masuratorilor terestre si a culegerii informatiilor geospatiale</t>
  </si>
  <si>
    <t>Stagiu de cercetare dedicat teoriei cuantice a informatiei</t>
  </si>
  <si>
    <t>6 / 30.08.2018</t>
  </si>
  <si>
    <t>PD 164 / 2018   NOBSMECS</t>
  </si>
  <si>
    <t>PN-III-P1-1.1-PD-2016-0331</t>
  </si>
  <si>
    <t>Structuri de conducere bazate pe observatoare neliniare cu aplicaţii în sisteme mecatronice</t>
  </si>
  <si>
    <t>SZEDLAK-STÎNEAN Alexandra-Iulia</t>
  </si>
  <si>
    <t>PD  142 / 2018    NICOS</t>
  </si>
  <si>
    <t>PN-III-P1-1.1-PD-2016-0683</t>
  </si>
  <si>
    <t>Tehnici de Modelare şi Optimizare Inspirate din Natură a Sistemelor de Conducere Fuzzy cu Aplicaţii Mecatronice</t>
  </si>
  <si>
    <t>DAVID Radu-Codruţ</t>
  </si>
  <si>
    <t>PD 139 / 2018  ARNIS</t>
  </si>
  <si>
    <t>PN-III-P1-1.1-PD-2016-1655</t>
  </si>
  <si>
    <t>Studiul avansat al cadrelor contravântuite excentric cu capacităţi de re-centrare: tipologii noi de linkuri şi influenţa plăcii din beton armat</t>
  </si>
  <si>
    <t>CHESOAN Mirela Adriana</t>
  </si>
  <si>
    <t>BFI</t>
  </si>
  <si>
    <t>PN-III-P1-1.1-MC-2018-1652</t>
  </si>
  <si>
    <t>Participarea la Congresul: "19th World Congress on Materials Science and Engineering"; Barcelona, Spania</t>
  </si>
  <si>
    <t>13.06.2018</t>
  </si>
  <si>
    <t>BARVINSCHI Floricica</t>
  </si>
  <si>
    <t>TOTAL  DEPARTAMENTUL BAZELE FIZICE ALE INGINERIEI</t>
  </si>
  <si>
    <t>PN-III-P1-1.1-MC-2018-1542</t>
  </si>
  <si>
    <t>Stagiu de pregatire; Viena,Austria</t>
  </si>
  <si>
    <t>02.06.2018</t>
  </si>
  <si>
    <t>ISTIN Codruţa</t>
  </si>
  <si>
    <t>PN-III-P1-1.1-MC-2018-0879</t>
  </si>
  <si>
    <t>Acces la infrastructura de cercetare "HydroLAB"; Universitatea de Studii din Basilicata, Italia</t>
  </si>
  <si>
    <t>PN-III-P1-1.1-MC-2018-1007</t>
  </si>
  <si>
    <t>VÎLCEANU Clara-Beatrice</t>
  </si>
  <si>
    <t>PN-III-P1-1.1-MC-2018-0974</t>
  </si>
  <si>
    <t>Participarea la Conferinta: The sixth International symposium on Life-Cycle Civil Engineering 2018 (IALCCE 2018); Ghent University - Belgia</t>
  </si>
  <si>
    <t>DAN Daniel</t>
  </si>
  <si>
    <t>PN-III-P1-1.1-MC-2018-1100</t>
  </si>
  <si>
    <t>Participarea la Conferinta: "17th International Conference&amp;Exhibition - Structural Faults and Repair; Edinburgh, UK</t>
  </si>
  <si>
    <t>TODEA Viorel</t>
  </si>
  <si>
    <t>PN-III-P1-1.1-MC-2018-1640</t>
  </si>
  <si>
    <t>Participarea la Conferinta: 12th International Conference on Advances in Steel-Concrete Composite Structures - ASCCS 2018; Valencia, Spania</t>
  </si>
  <si>
    <t>CIUTINA Liviu-Adrian</t>
  </si>
  <si>
    <t>EFS</t>
  </si>
  <si>
    <t>PN-III-P1-1.1-MC-2018-1656</t>
  </si>
  <si>
    <t>Participarea la Conferinta: "506th International conferences on Engeneering and Natural Science - ICENS"; Venetia, Italia</t>
  </si>
  <si>
    <t>Biologie şi Ecologie</t>
  </si>
  <si>
    <t>22.11.2018</t>
  </si>
  <si>
    <t>CIORSAC Alecu Aurel</t>
  </si>
  <si>
    <t>PN-III-P1-1.1-MC-2018-0971</t>
  </si>
  <si>
    <t>Participarea la Conferinta: 22nd International Conference on Circuits, Systems, Comunications and Computers (CSCC 2018); Majorca, Spania</t>
  </si>
  <si>
    <t>PN-III-P1-1.1-MC-2018-1413</t>
  </si>
  <si>
    <t>Participarea la Conferinta: International Conference on Applied Science 2018 (ICAS 2018); Banja Luka, Bosnia Hertegovina</t>
  </si>
  <si>
    <t>ARDELEAN Erika</t>
  </si>
  <si>
    <t>PN-III-P1-1.1-MC-2018-1086</t>
  </si>
  <si>
    <t xml:space="preserve">Stagiu de pregatire la Westfalische Hochscule, GelsenKirchen, Germania </t>
  </si>
  <si>
    <t>UŢU Ion-Dragoş</t>
  </si>
  <si>
    <t>SUSAN-RESIGA Romeo Florin</t>
  </si>
  <si>
    <t>PN-III-P1-1.1-MC-2018-1800</t>
  </si>
  <si>
    <t>Stagiu de pregătire Westphalian University of Applied Science Gelsenkirchen, Germania</t>
  </si>
  <si>
    <t>VÎNĂTU Vlad</t>
  </si>
  <si>
    <t xml:space="preserve">TOTAL DEPARTAMENTUL DE EDUCAŢIE FIZICĂ ŞI SPORT </t>
  </si>
  <si>
    <t>TOTAL DEPARTAMENTUL DE INGINERIE ŞI MANAGEMENT - HD</t>
  </si>
  <si>
    <t>Participare la Conferinta: "29th IAHR Symposium on Hydraulic Machinery and Systems; Kyoto, Japonia</t>
  </si>
  <si>
    <t>PN-III-P1-1.1-MC-2018-2568</t>
  </si>
  <si>
    <t>ICER</t>
  </si>
  <si>
    <t>TOTAL INSTITUTUL DE CERCETĂRI PENTRU ENERGII REGENERABILE</t>
  </si>
  <si>
    <t>BĂBAN Gabriel MENTOR PRODAN Lucian-Adrian</t>
  </si>
  <si>
    <t>P1. Dezvoltarea sistemului naţional de cercetare-dezvoltare / 1.2 - Performanţă instituţională / Proiecte de dezvoltare instituţională - Proiecte de finanţare a excelenţei în CDI - Competiţia 2018</t>
  </si>
  <si>
    <t>10 PFE / 16.10.2018</t>
  </si>
  <si>
    <t>29.11.2018</t>
  </si>
  <si>
    <t>ID 405   PERFORMER-TECH-UPT</t>
  </si>
  <si>
    <t xml:space="preserve">Creşterea performanţei instituţionale a Universităţii Politehnica Timişoara prin consolidarea capacităţii de cercetare-dezvoltare şi de transfer tehnologic în domeniul "Energie, mediu şi schimbări climatice" </t>
  </si>
  <si>
    <t>CĂDARIU-BRĂILOIU Liviu-Ioan</t>
  </si>
  <si>
    <t>01.07.2018</t>
  </si>
  <si>
    <t>DEPARTAMENTUL</t>
  </si>
  <si>
    <t>NR. PROIECTE</t>
  </si>
  <si>
    <t>AUTOMATICĂ ŞI INFORMATICĂ APLICATĂ</t>
  </si>
  <si>
    <t>BAZELE FIZICE ALE INGINERIEI</t>
  </si>
  <si>
    <t>CĂI DE COMUNICAŢIE TERESTRE, FUNDAŢII ŞI CADASTRU</t>
  </si>
  <si>
    <t>CHIMIE APLICATĂ ŞI INGINERIA COMPUŞILOR ANORGANICI ŞI A MEDIULUI</t>
  </si>
  <si>
    <t>CHIMIE APLICATĂ ŞI INGINERIA COMPUŞILOR ORGANICI ŞI NATURALI</t>
  </si>
  <si>
    <t>CONSTRUCŢII CIVILE ŞI INSTALAŢII</t>
  </si>
  <si>
    <t>CONSTRUCŢII METALICE ŞI MECANICA CONSTRUCŢIILOR</t>
  </si>
  <si>
    <r>
      <t>ELECTRONIC</t>
    </r>
    <r>
      <rPr>
        <sz val="8"/>
        <rFont val="Calibri"/>
        <family val="2"/>
      </rPr>
      <t xml:space="preserve">Ă </t>
    </r>
    <r>
      <rPr>
        <sz val="8"/>
        <rFont val="Arial"/>
        <family val="2"/>
      </rPr>
      <t>APLICATĂ</t>
    </r>
  </si>
  <si>
    <t>HIDROTEHNICĂ</t>
  </si>
  <si>
    <t>INGINERIA MATERIALELOR ŞI FABRICAŢIEI</t>
  </si>
  <si>
    <t>MANAGEMENT</t>
  </si>
  <si>
    <t>MAŞINI MECANICE, UTILAJE ŞI TRANSPORTURI</t>
  </si>
  <si>
    <t>MĂSURĂRI  ŞI ELECTRONICĂ OPTICĂ</t>
  </si>
  <si>
    <t>MECANICĂ ŞI REZISTENŢA MATERIALELOR</t>
  </si>
  <si>
    <t>TOTAL PROIECTE</t>
  </si>
  <si>
    <t>HIDRO</t>
  </si>
  <si>
    <t>IM</t>
  </si>
  <si>
    <t>CALCULATOARE ŞI TEHNOLOGIA INFORMAŢIEI</t>
  </si>
  <si>
    <t>EDUCAŢIE FIZICĂ ŞI SPORT</t>
  </si>
  <si>
    <t>INGINERIE ŞI MANAGEMENT DIN HUNEDOARA</t>
  </si>
  <si>
    <t>INGINERIE ELECTRICĂ ŞI INFORMATICĂ INDUSTRIALĂ DIN HUNEDOARA</t>
  </si>
  <si>
    <t>MATEMATICĂ</t>
  </si>
  <si>
    <t>INSTITUTUL DE CERCETĂRI ŞI ENERGII REGENERABILE</t>
  </si>
  <si>
    <t>TOTAL PROIECTE DERULATE ÎN 2018 PE DEPARTAMENTE</t>
  </si>
  <si>
    <t>MC270/22.10.2018</t>
  </si>
  <si>
    <t>MC454/22.10.2018</t>
  </si>
  <si>
    <t>MC430/17.10.2018</t>
  </si>
  <si>
    <t>MC667/18.10.2018</t>
  </si>
  <si>
    <t>MC351/12.20.2018</t>
  </si>
  <si>
    <t>MC645/22.10.2018</t>
  </si>
  <si>
    <t>MC101/19.06.2018</t>
  </si>
  <si>
    <t>MC187/09.07.2018</t>
  </si>
  <si>
    <t>MC189/09.07.2018</t>
  </si>
  <si>
    <t>MC188/09.08.2018</t>
  </si>
  <si>
    <t>MC329/22.10.2018</t>
  </si>
  <si>
    <t>MC326/18.10.2018</t>
  </si>
  <si>
    <t>MC5/13.06.2018</t>
  </si>
  <si>
    <t>MC6/13.06.2018</t>
  </si>
  <si>
    <t>MC8/13.06.2018</t>
  </si>
  <si>
    <t>MC7/13.06.2018</t>
  </si>
  <si>
    <t>MC658/18.10.2018</t>
  </si>
  <si>
    <t>MC252/22.10.2018</t>
  </si>
  <si>
    <t>MC354/22.10.2018</t>
  </si>
  <si>
    <t>MC225/19.07.2018</t>
  </si>
  <si>
    <t>MC226/19.07.2018</t>
  </si>
  <si>
    <t>MC686/30.10.2018</t>
  </si>
  <si>
    <t>MC668/19.10.2018</t>
  </si>
  <si>
    <t>MC92/19.06.2018</t>
  </si>
  <si>
    <t>MC73/18.06.2018</t>
  </si>
  <si>
    <t>Adresă pagină WEB</t>
  </si>
  <si>
    <t>http://cascada.aut.upt.ro</t>
  </si>
  <si>
    <t>http://www.aut.upt.ro/~bgroza/projects/presence/index.html</t>
  </si>
  <si>
    <t>https://sites.google.com/site/eipmacrote2016/home</t>
  </si>
  <si>
    <t>http://www.aut.upt.ro/~pal-stefan.murvay/projects/SEVEN/publications.html</t>
  </si>
  <si>
    <t>http://staff.cs.upt.ro/~alext/projects/impress/site/</t>
  </si>
  <si>
    <t>http://www.dserban.com/PD13-2018/</t>
  </si>
  <si>
    <t>http://www.mec.upt.ro/rezi/fiber/</t>
  </si>
  <si>
    <t>http://ophtemma.pncdi.info/</t>
  </si>
  <si>
    <t>https://szedlak-stinean.wixsite.com/nobsmecs</t>
  </si>
  <si>
    <t>https://davidradu.wixsite.com/nicos</t>
  </si>
  <si>
    <t>http://inception.cs.upt.ro/</t>
  </si>
  <si>
    <t>http://staff.cs.upt.ro/~ioana/areas/</t>
  </si>
  <si>
    <t>http://wikitrafic.cs.upt.ro/</t>
  </si>
  <si>
    <t>http://www.chim.upt.ro/ro/cercetare/proiecte-de-cercetare/248-pn-iii-p2-2-1-ped-2016-0265</t>
  </si>
  <si>
    <t>http://www.upt.ro/Informatii_UPT_904_ro.html</t>
  </si>
  <si>
    <t>http://www.chim.upt.ro/ro/cercetare/proiecte-de-cercetare/247-pn-iii-p2-2-1-ped-2016-0168</t>
  </si>
  <si>
    <t>http://www.energorecov.ro</t>
  </si>
  <si>
    <t>https://www.ct.upt.ro/centre/cemsig/frameblast.htm</t>
  </si>
  <si>
    <t>http://www.ct.upt.ro/centre/cemsig/wellformed_ro.htm</t>
  </si>
  <si>
    <t>http://tess.upt.ro</t>
  </si>
  <si>
    <t>http://www.fih.upt.ro/sidalctef</t>
  </si>
  <si>
    <t>http://mh.mec.upt.ro/TANAGRA</t>
  </si>
  <si>
    <t>http://mh.mec.upt.ro/opexpc</t>
  </si>
  <si>
    <t>http://www.meo.etc.upt.ro/PED2016_CANCUTI/index.html</t>
  </si>
  <si>
    <t>http://dev.mioritix-media.ro/2423/</t>
  </si>
  <si>
    <t>http://www.icer.ro/cercetare/proiecte-de-cercetare/cia-clim</t>
  </si>
  <si>
    <t>https://www.ct.upt.ro/centre/cemsig/arnis_ro.htm</t>
  </si>
  <si>
    <t>https://www.ct.upt.ro/centre/reco/wir-stab-01_ro.htm</t>
  </si>
  <si>
    <t>https://www.ct.upt.ro/centre/ict/agriteld_en.htm</t>
  </si>
  <si>
    <t>http://www.emclab.ro/carsafe/</t>
  </si>
  <si>
    <t>http://www.fih.upt.ro/dswig/</t>
  </si>
  <si>
    <t>http://www.upt.ro/img/files/2018-2019/cercetare/ppr/Proiect_RO-CN-SINS.pps</t>
  </si>
  <si>
    <t>http://performtech.integraldesign.biz/</t>
  </si>
  <si>
    <t>http://sustenvpro.dimm.tuiasi.ro</t>
  </si>
  <si>
    <t>(echipa - continuare)</t>
  </si>
  <si>
    <t>echipa proiectului - continuare)</t>
  </si>
  <si>
    <t>(echipa proiectului- continuare)</t>
  </si>
  <si>
    <t xml:space="preserve">Director proiect - Echipa proiectului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</si>
</sst>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l_e_i"/>
  </numFmts>
  <fonts count="2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color theme="3" tint="0.3999755851924192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sz val="8"/>
      <name val="Myriad Pro Cond"/>
      <family val="2"/>
    </font>
    <font>
      <b/>
      <sz val="8"/>
      <color theme="1"/>
      <name val="Arial"/>
      <family val="2"/>
    </font>
    <font>
      <sz val="10"/>
      <color theme="1"/>
      <name val="Myriad Pro Cond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1">
    <xf numFmtId="0" fontId="0" fillId="0" borderId="0" xfId="0"/>
    <xf numFmtId="0" fontId="7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3" borderId="52" xfId="0" applyFont="1" applyFill="1" applyBorder="1" applyAlignment="1" applyProtection="1">
      <alignment horizontal="center" vertical="center" wrapText="1"/>
      <protection locked="0"/>
    </xf>
    <xf numFmtId="0" fontId="2" fillId="3" borderId="53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left" vertical="center" wrapText="1"/>
      <protection locked="0"/>
    </xf>
    <xf numFmtId="0" fontId="8" fillId="3" borderId="52" xfId="0" applyFont="1" applyFill="1" applyBorder="1" applyAlignment="1" applyProtection="1">
      <alignment horizontal="center" vertical="center" wrapText="1"/>
      <protection locked="0"/>
    </xf>
    <xf numFmtId="0" fontId="18" fillId="3" borderId="35" xfId="1" applyFont="1" applyFill="1" applyBorder="1" applyAlignment="1" applyProtection="1">
      <alignment horizontal="center" vertical="center" wrapText="1"/>
      <protection locked="0"/>
    </xf>
    <xf numFmtId="49" fontId="4" fillId="3" borderId="35" xfId="1" applyNumberFormat="1" applyFont="1" applyFill="1" applyBorder="1" applyAlignment="1" applyProtection="1">
      <alignment horizontal="center" vertical="center" wrapText="1"/>
      <protection locked="0"/>
    </xf>
    <xf numFmtId="4" fontId="2" fillId="3" borderId="2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10" xfId="1" applyFont="1" applyFill="1" applyBorder="1" applyAlignment="1" applyProtection="1">
      <alignment horizontal="center" vertical="center" wrapText="1"/>
      <protection locked="0"/>
    </xf>
    <xf numFmtId="49" fontId="4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10" xfId="1" applyFont="1" applyFill="1" applyBorder="1" applyAlignment="1" applyProtection="1">
      <alignment horizontal="center" vertical="center" wrapText="1"/>
      <protection locked="0"/>
    </xf>
    <xf numFmtId="4" fontId="2" fillId="3" borderId="7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60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61" xfId="0" applyFont="1" applyFill="1" applyBorder="1" applyAlignment="1" applyProtection="1">
      <alignment horizontal="center" vertical="center" wrapText="1"/>
      <protection locked="0"/>
    </xf>
    <xf numFmtId="49" fontId="4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4" xfId="1" applyFont="1" applyFill="1" applyBorder="1" applyAlignment="1" applyProtection="1">
      <alignment horizontal="center" vertical="center" wrapText="1"/>
      <protection locked="0"/>
    </xf>
    <xf numFmtId="4" fontId="2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19" fillId="3" borderId="30" xfId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3" borderId="62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19" fillId="0" borderId="16" xfId="1" applyFont="1" applyBorder="1" applyAlignment="1" applyProtection="1">
      <alignment horizontal="center" vertical="center" wrapText="1"/>
      <protection locked="0"/>
    </xf>
    <xf numFmtId="49" fontId="4" fillId="3" borderId="16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16" xfId="1" applyFont="1" applyFill="1" applyBorder="1" applyAlignment="1" applyProtection="1">
      <alignment horizontal="center" vertical="center" wrapText="1"/>
      <protection locked="0"/>
    </xf>
    <xf numFmtId="4" fontId="6" fillId="4" borderId="46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center" vertical="center" wrapText="1"/>
      <protection locked="0"/>
    </xf>
    <xf numFmtId="49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8" xfId="1" applyFont="1" applyFill="1" applyBorder="1" applyAlignment="1" applyProtection="1">
      <alignment horizontal="center" vertical="center" wrapText="1"/>
      <protection locked="0"/>
    </xf>
    <xf numFmtId="4" fontId="2" fillId="3" borderId="46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8" fillId="3" borderId="56" xfId="0" applyFont="1" applyFill="1" applyBorder="1" applyAlignment="1" applyProtection="1">
      <alignment horizontal="center" vertical="center" wrapText="1"/>
      <protection locked="0"/>
    </xf>
    <xf numFmtId="0" fontId="8" fillId="3" borderId="39" xfId="0" applyFont="1" applyFill="1" applyBorder="1" applyAlignment="1" applyProtection="1">
      <alignment horizontal="center" vertical="center" wrapText="1"/>
      <protection locked="0"/>
    </xf>
    <xf numFmtId="49" fontId="16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39" xfId="1" applyFont="1" applyFill="1" applyBorder="1" applyAlignment="1" applyProtection="1">
      <alignment horizontal="center" vertical="center" wrapText="1"/>
      <protection locked="0"/>
    </xf>
    <xf numFmtId="164" fontId="2" fillId="3" borderId="2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49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15" xfId="1" applyFont="1" applyFill="1" applyBorder="1" applyAlignment="1" applyProtection="1">
      <alignment horizontal="center" vertical="center" wrapText="1"/>
      <protection locked="0"/>
    </xf>
    <xf numFmtId="164" fontId="2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18" fillId="3" borderId="30" xfId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19" fillId="0" borderId="0" xfId="1" applyFont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 wrapText="1"/>
      <protection locked="0"/>
    </xf>
    <xf numFmtId="0" fontId="8" fillId="6" borderId="16" xfId="0" applyFont="1" applyFill="1" applyBorder="1" applyAlignment="1" applyProtection="1">
      <alignment horizontal="left" vertical="center" wrapText="1"/>
      <protection locked="0"/>
    </xf>
    <xf numFmtId="0" fontId="8" fillId="3" borderId="74" xfId="0" applyFont="1" applyFill="1" applyBorder="1" applyAlignment="1" applyProtection="1">
      <alignment horizontal="center" vertical="center" wrapText="1"/>
      <protection locked="0"/>
    </xf>
    <xf numFmtId="49" fontId="4" fillId="3" borderId="40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40" xfId="1" applyFont="1" applyFill="1" applyBorder="1" applyAlignment="1" applyProtection="1">
      <alignment horizontal="center" vertical="center" wrapText="1"/>
      <protection locked="0"/>
    </xf>
    <xf numFmtId="164" fontId="2" fillId="3" borderId="45" xfId="0" applyNumberFormat="1" applyFont="1" applyFill="1" applyBorder="1" applyAlignment="1" applyProtection="1">
      <alignment horizontal="right" vertical="center" wrapText="1"/>
      <protection locked="0"/>
    </xf>
    <xf numFmtId="4" fontId="6" fillId="4" borderId="46" xfId="0" applyNumberFormat="1" applyFont="1" applyFill="1" applyBorder="1" applyProtection="1">
      <protection locked="0"/>
    </xf>
    <xf numFmtId="0" fontId="8" fillId="0" borderId="38" xfId="0" applyFont="1" applyFill="1" applyBorder="1" applyAlignment="1" applyProtection="1">
      <alignment horizontal="left" vertical="center" wrapText="1"/>
      <protection locked="0"/>
    </xf>
    <xf numFmtId="0" fontId="19" fillId="3" borderId="39" xfId="1" applyFont="1" applyFill="1" applyBorder="1" applyAlignment="1" applyProtection="1">
      <alignment horizontal="center" vertical="center" wrapText="1"/>
      <protection locked="0"/>
    </xf>
    <xf numFmtId="14" fontId="4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14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14" fontId="4" fillId="3" borderId="23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23" xfId="1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1" applyFont="1" applyFill="1" applyBorder="1" applyAlignment="1" applyProtection="1">
      <alignment horizontal="center" vertical="center" wrapText="1"/>
      <protection locked="0"/>
    </xf>
    <xf numFmtId="49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49" fontId="4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 applyProtection="1">
      <alignment horizontal="left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18" fillId="3" borderId="26" xfId="1" applyFont="1" applyFill="1" applyBorder="1" applyAlignment="1" applyProtection="1">
      <alignment horizontal="center" vertical="center" wrapText="1"/>
      <protection locked="0"/>
    </xf>
    <xf numFmtId="14" fontId="4" fillId="3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4" fontId="4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18" fillId="3" borderId="12" xfId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8" fillId="3" borderId="9" xfId="1" applyFont="1" applyFill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14" fontId="4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19" fillId="0" borderId="24" xfId="1" applyFont="1" applyBorder="1" applyAlignment="1" applyProtection="1">
      <alignment horizontal="center" vertical="center" wrapText="1"/>
      <protection locked="0"/>
    </xf>
    <xf numFmtId="14" fontId="4" fillId="3" borderId="16" xfId="1" applyNumberFormat="1" applyFont="1" applyFill="1" applyBorder="1" applyAlignment="1" applyProtection="1">
      <alignment horizontal="center" vertical="center" wrapText="1"/>
      <protection locked="0"/>
    </xf>
    <xf numFmtId="4" fontId="2" fillId="3" borderId="7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49" fontId="4" fillId="3" borderId="26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1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3" borderId="55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vertical="center" wrapText="1"/>
      <protection locked="0"/>
    </xf>
    <xf numFmtId="0" fontId="2" fillId="3" borderId="56" xfId="0" applyFont="1" applyFill="1" applyBorder="1" applyAlignment="1" applyProtection="1">
      <alignment horizontal="center" vertical="center" wrapText="1"/>
      <protection locked="0"/>
    </xf>
    <xf numFmtId="14" fontId="4" fillId="3" borderId="56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57" xfId="1" applyFont="1" applyFill="1" applyBorder="1" applyAlignment="1" applyProtection="1">
      <alignment horizontal="center" vertical="center" wrapText="1"/>
      <protection locked="0"/>
    </xf>
    <xf numFmtId="0" fontId="2" fillId="3" borderId="75" xfId="0" applyFont="1" applyFill="1" applyBorder="1" applyAlignment="1" applyProtection="1">
      <alignment horizontal="center" vertical="center" wrapText="1"/>
      <protection locked="0"/>
    </xf>
    <xf numFmtId="0" fontId="1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2" fillId="3" borderId="7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" fillId="3" borderId="40" xfId="0" applyFont="1" applyFill="1" applyBorder="1" applyAlignment="1" applyProtection="1">
      <alignment horizontal="center" vertical="center" wrapText="1"/>
      <protection locked="0"/>
    </xf>
    <xf numFmtId="0" fontId="18" fillId="0" borderId="16" xfId="1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9" fillId="0" borderId="42" xfId="1" applyFont="1" applyBorder="1" applyAlignment="1" applyProtection="1">
      <alignment horizontal="center" vertical="center" wrapText="1"/>
      <protection locked="0"/>
    </xf>
    <xf numFmtId="14" fontId="4" fillId="3" borderId="35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52" xfId="1" applyFont="1" applyFill="1" applyBorder="1" applyAlignment="1" applyProtection="1">
      <alignment horizontal="center" vertical="center" wrapText="1"/>
      <protection locked="0"/>
    </xf>
    <xf numFmtId="4" fontId="2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4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51" xfId="1" applyFont="1" applyFill="1" applyBorder="1" applyAlignment="1" applyProtection="1">
      <alignment horizontal="center" vertical="center" wrapText="1"/>
      <protection locked="0"/>
    </xf>
    <xf numFmtId="0" fontId="4" fillId="6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4" fontId="2" fillId="3" borderId="8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vertical="center" wrapText="1"/>
      <protection locked="0"/>
    </xf>
    <xf numFmtId="0" fontId="2" fillId="3" borderId="37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18" fillId="0" borderId="37" xfId="1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4" fontId="6" fillId="4" borderId="43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59" xfId="0" applyFont="1" applyFill="1" applyBorder="1" applyAlignment="1" applyProtection="1">
      <alignment horizontal="justify" vertical="center" wrapText="1"/>
      <protection locked="0"/>
    </xf>
    <xf numFmtId="0" fontId="8" fillId="0" borderId="59" xfId="0" applyFont="1" applyFill="1" applyBorder="1" applyAlignment="1" applyProtection="1">
      <alignment horizontal="left" vertical="center" wrapText="1"/>
      <protection locked="0"/>
    </xf>
    <xf numFmtId="0" fontId="19" fillId="3" borderId="64" xfId="1" applyFont="1" applyFill="1" applyBorder="1" applyAlignment="1" applyProtection="1">
      <alignment horizontal="center" vertical="center" wrapText="1"/>
      <protection locked="0"/>
    </xf>
    <xf numFmtId="49" fontId="4" fillId="3" borderId="5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54" xfId="0" applyFont="1" applyFill="1" applyBorder="1" applyAlignment="1" applyProtection="1">
      <alignment horizontal="justify" vertical="center" wrapText="1"/>
      <protection locked="0"/>
    </xf>
    <xf numFmtId="0" fontId="8" fillId="0" borderId="54" xfId="0" applyFont="1" applyFill="1" applyBorder="1" applyAlignment="1" applyProtection="1">
      <alignment horizontal="left" vertical="center" wrapText="1"/>
      <protection locked="0"/>
    </xf>
    <xf numFmtId="49" fontId="4" fillId="3" borderId="2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66" xfId="0" applyFont="1" applyFill="1" applyBorder="1" applyAlignment="1" applyProtection="1">
      <alignment horizontal="justify" vertical="center" wrapText="1"/>
      <protection locked="0"/>
    </xf>
    <xf numFmtId="49" fontId="4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19" fillId="0" borderId="83" xfId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4" fontId="2" fillId="3" borderId="4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5" xfId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justify" vertical="center" wrapText="1"/>
      <protection locked="0"/>
    </xf>
    <xf numFmtId="0" fontId="19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8" fillId="3" borderId="57" xfId="0" applyFont="1" applyFill="1" applyBorder="1" applyAlignment="1" applyProtection="1">
      <alignment horizontal="center" vertical="center" wrapText="1"/>
      <protection locked="0"/>
    </xf>
    <xf numFmtId="4" fontId="18" fillId="3" borderId="35" xfId="1" applyNumberFormat="1" applyFont="1" applyFill="1" applyBorder="1" applyAlignment="1" applyProtection="1">
      <alignment horizontal="center" vertical="center" wrapText="1"/>
      <protection locked="0"/>
    </xf>
    <xf numFmtId="4" fontId="2" fillId="3" borderId="29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4" fontId="18" fillId="3" borderId="10" xfId="1" applyNumberFormat="1" applyFont="1" applyFill="1" applyBorder="1" applyAlignment="1" applyProtection="1">
      <alignment horizontal="center" vertical="center" wrapText="1"/>
      <protection locked="0"/>
    </xf>
    <xf numFmtId="4" fontId="2" fillId="3" borderId="32" xfId="0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8" fillId="3" borderId="76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4" fontId="18" fillId="3" borderId="6" xfId="1" applyNumberFormat="1" applyFont="1" applyFill="1" applyBorder="1" applyAlignment="1" applyProtection="1">
      <alignment horizontal="center" vertical="center" wrapText="1"/>
      <protection locked="0"/>
    </xf>
    <xf numFmtId="4" fontId="2" fillId="3" borderId="45" xfId="0" applyNumberFormat="1" applyFont="1" applyFill="1" applyBorder="1" applyAlignment="1" applyProtection="1">
      <alignment horizontal="right" vertical="center"/>
      <protection locked="0"/>
    </xf>
    <xf numFmtId="0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8" fillId="3" borderId="53" xfId="0" applyFont="1" applyFill="1" applyBorder="1" applyAlignment="1" applyProtection="1">
      <alignment horizontal="center" vertical="center" wrapText="1"/>
      <protection locked="0"/>
    </xf>
    <xf numFmtId="4" fontId="2" fillId="3" borderId="4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19" fillId="0" borderId="13" xfId="1" applyFont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3" borderId="40" xfId="0" applyFont="1" applyFill="1" applyBorder="1" applyAlignment="1" applyProtection="1">
      <alignment horizontal="center" vertical="center" wrapText="1"/>
      <protection locked="0"/>
    </xf>
    <xf numFmtId="0" fontId="19" fillId="3" borderId="6" xfId="1" applyFont="1" applyFill="1" applyBorder="1" applyAlignment="1" applyProtection="1">
      <alignment horizontal="center" vertical="center" wrapText="1"/>
      <protection locked="0"/>
    </xf>
    <xf numFmtId="0" fontId="19" fillId="3" borderId="36" xfId="1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Protection="1">
      <protection locked="0"/>
    </xf>
    <xf numFmtId="0" fontId="11" fillId="0" borderId="20" xfId="0" applyFont="1" applyBorder="1" applyProtection="1"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Protection="1">
      <protection locked="0"/>
    </xf>
    <xf numFmtId="0" fontId="11" fillId="0" borderId="34" xfId="0" applyFont="1" applyBorder="1" applyProtection="1">
      <protection locked="0"/>
    </xf>
    <xf numFmtId="4" fontId="6" fillId="5" borderId="28" xfId="0" applyNumberFormat="1" applyFont="1" applyFill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4" fontId="2" fillId="3" borderId="43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45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8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1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3" borderId="61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8" fillId="0" borderId="81" xfId="0" applyFont="1" applyFill="1" applyBorder="1" applyAlignment="1" applyProtection="1">
      <alignment horizontal="center" vertical="center" wrapText="1"/>
      <protection locked="0"/>
    </xf>
    <xf numFmtId="0" fontId="8" fillId="0" borderId="82" xfId="0" applyFont="1" applyFill="1" applyBorder="1" applyAlignment="1" applyProtection="1">
      <alignment horizontal="center" vertical="center" wrapText="1"/>
      <protection locked="0"/>
    </xf>
    <xf numFmtId="0" fontId="2" fillId="3" borderId="61" xfId="0" applyFont="1" applyFill="1" applyBorder="1" applyAlignment="1" applyProtection="1">
      <alignment horizontal="left" vertical="center" wrapText="1"/>
      <protection locked="0"/>
    </xf>
    <xf numFmtId="0" fontId="2" fillId="3" borderId="51" xfId="0" applyFont="1" applyFill="1" applyBorder="1" applyAlignment="1" applyProtection="1">
      <alignment horizontal="left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81" xfId="1" applyFont="1" applyFill="1" applyBorder="1" applyAlignment="1" applyProtection="1">
      <alignment horizontal="center" vertical="center" wrapText="1"/>
      <protection locked="0"/>
    </xf>
    <xf numFmtId="0" fontId="19" fillId="3" borderId="82" xfId="1" applyFont="1" applyFill="1" applyBorder="1" applyAlignment="1" applyProtection="1">
      <alignment horizontal="center" vertical="center" wrapText="1"/>
      <protection locked="0"/>
    </xf>
    <xf numFmtId="49" fontId="4" fillId="3" borderId="84" xfId="1" applyNumberFormat="1" applyFont="1" applyFill="1" applyBorder="1" applyAlignment="1" applyProtection="1">
      <alignment horizontal="center" vertical="center" wrapText="1"/>
      <protection locked="0"/>
    </xf>
    <xf numFmtId="49" fontId="4" fillId="3" borderId="22" xfId="1" applyNumberFormat="1" applyFont="1" applyFill="1" applyBorder="1" applyAlignment="1" applyProtection="1">
      <alignment horizontal="center" vertical="center" wrapText="1"/>
      <protection locked="0"/>
    </xf>
    <xf numFmtId="4" fontId="2" fillId="3" borderId="85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45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8" fillId="3" borderId="2" xfId="1" applyFont="1" applyFill="1" applyBorder="1" applyAlignment="1" applyProtection="1">
      <alignment horizontal="center" vertical="center" wrapText="1"/>
      <protection locked="0"/>
    </xf>
    <xf numFmtId="0" fontId="18" fillId="3" borderId="9" xfId="1" applyFont="1" applyFill="1" applyBorder="1" applyAlignment="1" applyProtection="1">
      <alignment horizontal="center" vertical="center" wrapText="1"/>
      <protection locked="0"/>
    </xf>
    <xf numFmtId="14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14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6" fillId="4" borderId="33" xfId="0" applyFont="1" applyFill="1" applyBorder="1" applyAlignment="1" applyProtection="1">
      <alignment horizontal="left"/>
      <protection locked="0"/>
    </xf>
    <xf numFmtId="0" fontId="6" fillId="4" borderId="20" xfId="0" applyFont="1" applyFill="1" applyBorder="1" applyAlignment="1" applyProtection="1">
      <alignment horizontal="left"/>
      <protection locked="0"/>
    </xf>
    <xf numFmtId="0" fontId="6" fillId="4" borderId="21" xfId="0" applyFont="1" applyFill="1" applyBorder="1" applyAlignment="1" applyProtection="1">
      <alignment horizontal="left"/>
      <protection locked="0"/>
    </xf>
    <xf numFmtId="0" fontId="6" fillId="4" borderId="24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left"/>
      <protection locked="0"/>
    </xf>
    <xf numFmtId="0" fontId="13" fillId="5" borderId="33" xfId="0" applyFont="1" applyFill="1" applyBorder="1" applyAlignment="1" applyProtection="1">
      <alignment horizontal="left"/>
      <protection locked="0"/>
    </xf>
    <xf numFmtId="0" fontId="13" fillId="5" borderId="20" xfId="0" applyFont="1" applyFill="1" applyBorder="1" applyAlignment="1" applyProtection="1">
      <alignment horizontal="left"/>
      <protection locked="0"/>
    </xf>
    <xf numFmtId="0" fontId="13" fillId="5" borderId="34" xfId="0" applyFont="1" applyFill="1" applyBorder="1" applyAlignment="1" applyProtection="1">
      <alignment horizontal="left"/>
      <protection locked="0"/>
    </xf>
    <xf numFmtId="0" fontId="19" fillId="3" borderId="2" xfId="1" applyFont="1" applyFill="1" applyBorder="1" applyAlignment="1" applyProtection="1">
      <alignment horizontal="center" vertical="center" wrapText="1"/>
      <protection locked="0"/>
    </xf>
    <xf numFmtId="0" fontId="19" fillId="3" borderId="6" xfId="1" applyFont="1" applyFill="1" applyBorder="1" applyAlignment="1" applyProtection="1">
      <alignment horizontal="center" vertical="center" wrapText="1"/>
      <protection locked="0"/>
    </xf>
    <xf numFmtId="14" fontId="4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12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NumberFormat="1" applyFont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6" fillId="4" borderId="36" xfId="0" applyFont="1" applyFill="1" applyBorder="1" applyAlignment="1" applyProtection="1">
      <alignment horizontal="left"/>
      <protection locked="0"/>
    </xf>
    <xf numFmtId="0" fontId="6" fillId="4" borderId="50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70" xfId="0" applyFont="1" applyBorder="1" applyAlignment="1" applyProtection="1">
      <alignment horizontal="left" vertical="center" wrapText="1"/>
      <protection locked="0"/>
    </xf>
    <xf numFmtId="0" fontId="2" fillId="0" borderId="71" xfId="0" applyFont="1" applyBorder="1" applyAlignment="1" applyProtection="1">
      <alignment horizontal="left" vertical="center" wrapText="1"/>
      <protection locked="0"/>
    </xf>
    <xf numFmtId="0" fontId="2" fillId="0" borderId="72" xfId="0" applyFont="1" applyBorder="1" applyAlignment="1" applyProtection="1">
      <alignment horizontal="left" vertical="center" wrapText="1"/>
      <protection locked="0"/>
    </xf>
    <xf numFmtId="0" fontId="2" fillId="0" borderId="73" xfId="0" applyFont="1" applyBorder="1" applyAlignment="1" applyProtection="1">
      <alignment horizontal="left" vertical="center" wrapText="1"/>
      <protection locked="0"/>
    </xf>
    <xf numFmtId="0" fontId="2" fillId="0" borderId="69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2" fillId="0" borderId="70" xfId="0" applyFont="1" applyBorder="1" applyAlignment="1" applyProtection="1">
      <alignment horizontal="left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pt.ro/Informatii_UPT_904_ro.html" TargetMode="External"/><Relationship Id="rId18" Type="http://schemas.openxmlformats.org/officeDocument/2006/relationships/hyperlink" Target="http://www.emclab.ro/carsafe/" TargetMode="External"/><Relationship Id="rId26" Type="http://schemas.openxmlformats.org/officeDocument/2006/relationships/hyperlink" Target="mailto:alexandra-iulia.stinean@aut.upt.ro" TargetMode="External"/><Relationship Id="rId39" Type="http://schemas.openxmlformats.org/officeDocument/2006/relationships/hyperlink" Target="mailto:florica.manea@upt.ro" TargetMode="External"/><Relationship Id="rId21" Type="http://schemas.openxmlformats.org/officeDocument/2006/relationships/hyperlink" Target="http://performtech.integraldesign.biz/" TargetMode="External"/><Relationship Id="rId34" Type="http://schemas.openxmlformats.org/officeDocument/2006/relationships/hyperlink" Target="mailto:codruta.istin@upt.ro" TargetMode="External"/><Relationship Id="rId42" Type="http://schemas.openxmlformats.org/officeDocument/2006/relationships/hyperlink" Target="mailto:francisc.peter@upt.ro" TargetMode="External"/><Relationship Id="rId47" Type="http://schemas.openxmlformats.org/officeDocument/2006/relationships/hyperlink" Target="mailto:ioan.both@upt.ro" TargetMode="External"/><Relationship Id="rId50" Type="http://schemas.openxmlformats.org/officeDocument/2006/relationships/hyperlink" Target="mailto:ioan.marginean@upt.ro" TargetMode="External"/><Relationship Id="rId55" Type="http://schemas.openxmlformats.org/officeDocument/2006/relationships/hyperlink" Target="mailto:alecu.ciorsac@upt.ro" TargetMode="External"/><Relationship Id="rId63" Type="http://schemas.openxmlformats.org/officeDocument/2006/relationships/hyperlink" Target="mailto:erika.ardelean@fih.upt.ro" TargetMode="External"/><Relationship Id="rId68" Type="http://schemas.openxmlformats.org/officeDocument/2006/relationships/hyperlink" Target="mailto:claudiu.albulescu@upt.ro" TargetMode="External"/><Relationship Id="rId76" Type="http://schemas.openxmlformats.org/officeDocument/2006/relationships/hyperlink" Target="mailto:romeo.resiga@upt.ro" TargetMode="External"/><Relationship Id="rId84" Type="http://schemas.openxmlformats.org/officeDocument/2006/relationships/hyperlink" Target="mailto:dan.serban@upt.ro" TargetMode="External"/><Relationship Id="rId89" Type="http://schemas.openxmlformats.org/officeDocument/2006/relationships/hyperlink" Target="mailto:liviu.cadariu-brailoiu@upt.ro" TargetMode="External"/><Relationship Id="rId7" Type="http://schemas.openxmlformats.org/officeDocument/2006/relationships/hyperlink" Target="https://szedlak-stinean.wixsite.com/nobsmecs" TargetMode="External"/><Relationship Id="rId71" Type="http://schemas.openxmlformats.org/officeDocument/2006/relationships/hyperlink" Target="mailto:nicolae.lupa@upt.ro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sites.google.com/site/eipmacrote2016/home" TargetMode="External"/><Relationship Id="rId16" Type="http://schemas.openxmlformats.org/officeDocument/2006/relationships/hyperlink" Target="https://www.ct.upt.ro/centre/reco/wir-stab-01_ro.htm" TargetMode="External"/><Relationship Id="rId29" Type="http://schemas.openxmlformats.org/officeDocument/2006/relationships/hyperlink" Target="mailto:gabriel.baban@student.upt.ro" TargetMode="External"/><Relationship Id="rId11" Type="http://schemas.openxmlformats.org/officeDocument/2006/relationships/hyperlink" Target="http://wikitrafic.cs.upt.ro/" TargetMode="External"/><Relationship Id="rId24" Type="http://schemas.openxmlformats.org/officeDocument/2006/relationships/hyperlink" Target="mailto:bogdan.groza@upt.ro" TargetMode="External"/><Relationship Id="rId32" Type="http://schemas.openxmlformats.org/officeDocument/2006/relationships/hyperlink" Target="mailto:lucian.prodan@upt.ro" TargetMode="External"/><Relationship Id="rId37" Type="http://schemas.openxmlformats.org/officeDocument/2006/relationships/hyperlink" Target="mailto:sorin.herban@upt.ro" TargetMode="External"/><Relationship Id="rId40" Type="http://schemas.openxmlformats.org/officeDocument/2006/relationships/hyperlink" Target="mailto:cornelia.pacurariu@upt.ro" TargetMode="External"/><Relationship Id="rId45" Type="http://schemas.openxmlformats.org/officeDocument/2006/relationships/hyperlink" Target="mailto:viorel.todea@student.upt.ro" TargetMode="External"/><Relationship Id="rId53" Type="http://schemas.openxmlformats.org/officeDocument/2006/relationships/hyperlink" Target="mailto:adriana.chesoan@upt.ro" TargetMode="External"/><Relationship Id="rId58" Type="http://schemas.openxmlformats.org/officeDocument/2006/relationships/hyperlink" Target="mailto:rares.halbac-cotoara-zamfir@upt.ro" TargetMode="External"/><Relationship Id="rId66" Type="http://schemas.openxmlformats.org/officeDocument/2006/relationships/hyperlink" Target="mailto:sorin.deaconu@fih.upt.ro" TargetMode="External"/><Relationship Id="rId74" Type="http://schemas.openxmlformats.org/officeDocument/2006/relationships/hyperlink" Target="mailto:wachter_reinhold@yahoo.com" TargetMode="External"/><Relationship Id="rId79" Type="http://schemas.openxmlformats.org/officeDocument/2006/relationships/hyperlink" Target="mailto:aldo.de-sabata@upt.ro" TargetMode="External"/><Relationship Id="rId87" Type="http://schemas.openxmlformats.org/officeDocument/2006/relationships/hyperlink" Target="mailto:florea.dinu@upt.ro" TargetMode="External"/><Relationship Id="rId5" Type="http://schemas.openxmlformats.org/officeDocument/2006/relationships/hyperlink" Target="http://www.dserban.com/PD13-2018/" TargetMode="External"/><Relationship Id="rId61" Type="http://schemas.openxmlformats.org/officeDocument/2006/relationships/hyperlink" Target="mailto:ana-maria.feier@upt.ro" TargetMode="External"/><Relationship Id="rId82" Type="http://schemas.openxmlformats.org/officeDocument/2006/relationships/hyperlink" Target="mailto:dan.serban@upt.ro" TargetMode="External"/><Relationship Id="rId90" Type="http://schemas.openxmlformats.org/officeDocument/2006/relationships/hyperlink" Target="mailto:viorel.ungureanu@upt.ro" TargetMode="External"/><Relationship Id="rId19" Type="http://schemas.openxmlformats.org/officeDocument/2006/relationships/hyperlink" Target="http://www.fih.upt.ro/dswig/" TargetMode="External"/><Relationship Id="rId14" Type="http://schemas.openxmlformats.org/officeDocument/2006/relationships/hyperlink" Target="http://www.icer.ro/cercetare/proiecte-de-cercetare/cia-clim" TargetMode="External"/><Relationship Id="rId22" Type="http://schemas.openxmlformats.org/officeDocument/2006/relationships/hyperlink" Target="http://sustenvpro.dimm.tuiasi.ro/" TargetMode="External"/><Relationship Id="rId27" Type="http://schemas.openxmlformats.org/officeDocument/2006/relationships/hyperlink" Target="mailto:davidradu@gmail.com" TargetMode="External"/><Relationship Id="rId30" Type="http://schemas.openxmlformats.org/officeDocument/2006/relationships/hyperlink" Target="mailto:mihai.udrescu-milosav@upt.ro" TargetMode="External"/><Relationship Id="rId35" Type="http://schemas.openxmlformats.org/officeDocument/2006/relationships/hyperlink" Target="mailto:sorin.herban@upt.ro" TargetMode="External"/><Relationship Id="rId43" Type="http://schemas.openxmlformats.org/officeDocument/2006/relationships/hyperlink" Target="mailto:adriana.tokar@upt.ro" TargetMode="External"/><Relationship Id="rId48" Type="http://schemas.openxmlformats.org/officeDocument/2006/relationships/hyperlink" Target="mailto:ioan.both@upt.ro" TargetMode="External"/><Relationship Id="rId56" Type="http://schemas.openxmlformats.org/officeDocument/2006/relationships/hyperlink" Target="mailto:rares.halbac-cotoara-zamfir@upt.ro" TargetMode="External"/><Relationship Id="rId64" Type="http://schemas.openxmlformats.org/officeDocument/2006/relationships/hyperlink" Target="mailto:sorin.deaconu@fih.upt.ro" TargetMode="External"/><Relationship Id="rId69" Type="http://schemas.openxmlformats.org/officeDocument/2006/relationships/hyperlink" Target="mailto:simona.rus@student.upt.ro" TargetMode="External"/><Relationship Id="rId77" Type="http://schemas.openxmlformats.org/officeDocument/2006/relationships/hyperlink" Target="mailto:vlad@mea-edu.ro" TargetMode="External"/><Relationship Id="rId8" Type="http://schemas.openxmlformats.org/officeDocument/2006/relationships/hyperlink" Target="https://davidradu.wixsite.com/nicos" TargetMode="External"/><Relationship Id="rId51" Type="http://schemas.openxmlformats.org/officeDocument/2006/relationships/hyperlink" Target="mailto:viorel.ungureanu@upt.ro" TargetMode="External"/><Relationship Id="rId72" Type="http://schemas.openxmlformats.org/officeDocument/2006/relationships/hyperlink" Target="mailto:liviu.anton@upt.ro" TargetMode="External"/><Relationship Id="rId80" Type="http://schemas.openxmlformats.org/officeDocument/2006/relationships/hyperlink" Target="mailto:aldo.de-sabata@upt.ro" TargetMode="External"/><Relationship Id="rId85" Type="http://schemas.openxmlformats.org/officeDocument/2006/relationships/hyperlink" Target="mailto:alin.totorean@upt.ro" TargetMode="External"/><Relationship Id="rId3" Type="http://schemas.openxmlformats.org/officeDocument/2006/relationships/hyperlink" Target="http://www.aut.upt.ro/~pal-stefan.murvay/projects/SEVEN/publications.html" TargetMode="External"/><Relationship Id="rId12" Type="http://schemas.openxmlformats.org/officeDocument/2006/relationships/hyperlink" Target="http://www.chim.upt.ro/ro/cercetare/proiecte-de-cercetare/248-pn-iii-p2-2-1-ped-2016-0265" TargetMode="External"/><Relationship Id="rId17" Type="http://schemas.openxmlformats.org/officeDocument/2006/relationships/hyperlink" Target="https://www.ct.upt.ro/centre/ict/agriteld_en.htm" TargetMode="External"/><Relationship Id="rId25" Type="http://schemas.openxmlformats.org/officeDocument/2006/relationships/hyperlink" Target="mailto:stefan.murvay@upt.ro" TargetMode="External"/><Relationship Id="rId33" Type="http://schemas.openxmlformats.org/officeDocument/2006/relationships/hyperlink" Target="mailto:alexandru.topirceanu@upt.ro" TargetMode="External"/><Relationship Id="rId38" Type="http://schemas.openxmlformats.org/officeDocument/2006/relationships/hyperlink" Target="mailto:beatrice.vilceanu@upt.ro" TargetMode="External"/><Relationship Id="rId46" Type="http://schemas.openxmlformats.org/officeDocument/2006/relationships/hyperlink" Target="mailto:viorel.ungureanu@upt.ro" TargetMode="External"/><Relationship Id="rId59" Type="http://schemas.openxmlformats.org/officeDocument/2006/relationships/hyperlink" Target="mailto:rares.halbac-cotoara-zamfir@upt.ro" TargetMode="External"/><Relationship Id="rId67" Type="http://schemas.openxmlformats.org/officeDocument/2006/relationships/hyperlink" Target="mailto:stela.anghel@fih.upt.ro" TargetMode="External"/><Relationship Id="rId20" Type="http://schemas.openxmlformats.org/officeDocument/2006/relationships/hyperlink" Target="http://www.upt.ro/img/files/2018-2019/cercetare/ppr/Proiect_RO-CN-SINS.pps" TargetMode="External"/><Relationship Id="rId41" Type="http://schemas.openxmlformats.org/officeDocument/2006/relationships/hyperlink" Target="mailto:florica.manea@upt.ro" TargetMode="External"/><Relationship Id="rId54" Type="http://schemas.openxmlformats.org/officeDocument/2006/relationships/hyperlink" Target="mailto:aurel.gontean@upt.ro" TargetMode="External"/><Relationship Id="rId62" Type="http://schemas.openxmlformats.org/officeDocument/2006/relationships/hyperlink" Target="mailto:dragos.utu@upt.ro" TargetMode="External"/><Relationship Id="rId70" Type="http://schemas.openxmlformats.org/officeDocument/2006/relationships/hyperlink" Target="mailto:larisa.ivascu@upt.ro" TargetMode="External"/><Relationship Id="rId75" Type="http://schemas.openxmlformats.org/officeDocument/2006/relationships/hyperlink" Target="mailto:alin.bosioc@upt.ro" TargetMode="External"/><Relationship Id="rId83" Type="http://schemas.openxmlformats.org/officeDocument/2006/relationships/hyperlink" Target="mailto:dan.serban@upt.ro" TargetMode="External"/><Relationship Id="rId88" Type="http://schemas.openxmlformats.org/officeDocument/2006/relationships/hyperlink" Target="mailto:liviu.cadariu-brailoiu@upt.ro" TargetMode="External"/><Relationship Id="rId91" Type="http://schemas.openxmlformats.org/officeDocument/2006/relationships/hyperlink" Target="mailto:viorel.ungureanu@upt.ro" TargetMode="External"/><Relationship Id="rId1" Type="http://schemas.openxmlformats.org/officeDocument/2006/relationships/hyperlink" Target="http://www.aut.upt.ro/~bgroza/projects/presence/index.html" TargetMode="External"/><Relationship Id="rId6" Type="http://schemas.openxmlformats.org/officeDocument/2006/relationships/hyperlink" Target="http://www.mec.upt.ro/rezi/fiber/" TargetMode="External"/><Relationship Id="rId15" Type="http://schemas.openxmlformats.org/officeDocument/2006/relationships/hyperlink" Target="https://www.ct.upt.ro/centre/cemsig/arnis_ro.htm" TargetMode="External"/><Relationship Id="rId23" Type="http://schemas.openxmlformats.org/officeDocument/2006/relationships/hyperlink" Target="mailto:adrian.korodi@upt.ro" TargetMode="External"/><Relationship Id="rId28" Type="http://schemas.openxmlformats.org/officeDocument/2006/relationships/hyperlink" Target="mailto:floricica.barvinschi@upt.ro" TargetMode="External"/><Relationship Id="rId36" Type="http://schemas.openxmlformats.org/officeDocument/2006/relationships/hyperlink" Target="mailto:sorin.herban@upt.ro" TargetMode="External"/><Relationship Id="rId49" Type="http://schemas.openxmlformats.org/officeDocument/2006/relationships/hyperlink" Target="mailto:florea.dinu@upt.ro" TargetMode="External"/><Relationship Id="rId57" Type="http://schemas.openxmlformats.org/officeDocument/2006/relationships/hyperlink" Target="mailto:rares.halbac-cotoara-zamfir@upt.ro" TargetMode="External"/><Relationship Id="rId10" Type="http://schemas.openxmlformats.org/officeDocument/2006/relationships/hyperlink" Target="http://staff.cs.upt.ro/~ioana/areas/" TargetMode="External"/><Relationship Id="rId31" Type="http://schemas.openxmlformats.org/officeDocument/2006/relationships/hyperlink" Target="mailto:ioana.sora@upt.ro" TargetMode="External"/><Relationship Id="rId44" Type="http://schemas.openxmlformats.org/officeDocument/2006/relationships/hyperlink" Target="mailto:daniel.dan@upt.ro" TargetMode="External"/><Relationship Id="rId52" Type="http://schemas.openxmlformats.org/officeDocument/2006/relationships/hyperlink" Target="mailto:adrian.ciutina@upt.ro" TargetMode="External"/><Relationship Id="rId60" Type="http://schemas.openxmlformats.org/officeDocument/2006/relationships/hyperlink" Target="mailto:corneliu.craciunescu@upt.ro" TargetMode="External"/><Relationship Id="rId65" Type="http://schemas.openxmlformats.org/officeDocument/2006/relationships/hyperlink" Target="mailto:sorin.deaconu@fih.upt.ro" TargetMode="External"/><Relationship Id="rId73" Type="http://schemas.openxmlformats.org/officeDocument/2006/relationships/hyperlink" Target="mailto:adrian.stuparu@upt.ro" TargetMode="External"/><Relationship Id="rId78" Type="http://schemas.openxmlformats.org/officeDocument/2006/relationships/hyperlink" Target="mailto:cosmin.ancuti@upt.ro" TargetMode="External"/><Relationship Id="rId81" Type="http://schemas.openxmlformats.org/officeDocument/2006/relationships/hyperlink" Target="mailto:liviu.marsavina@upt.ro" TargetMode="External"/><Relationship Id="rId86" Type="http://schemas.openxmlformats.org/officeDocument/2006/relationships/hyperlink" Target="mailto:florea.dinu@upt.ro" TargetMode="External"/><Relationship Id="rId4" Type="http://schemas.openxmlformats.org/officeDocument/2006/relationships/hyperlink" Target="http://staff.cs.upt.ro/~alext/projects/impress/site/" TargetMode="External"/><Relationship Id="rId9" Type="http://schemas.openxmlformats.org/officeDocument/2006/relationships/hyperlink" Target="http://inception.cs.upt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zoomScaleNormal="100" workbookViewId="0">
      <selection activeCell="A3" sqref="A3:M3"/>
    </sheetView>
  </sheetViews>
  <sheetFormatPr defaultRowHeight="14.25" x14ac:dyDescent="0.2"/>
  <cols>
    <col min="1" max="1" width="4.28515625" style="5" customWidth="1"/>
    <col min="2" max="2" width="7.140625" style="5" customWidth="1"/>
    <col min="3" max="3" width="19.85546875" style="5" customWidth="1"/>
    <col min="4" max="4" width="12" style="5" customWidth="1"/>
    <col min="5" max="5" width="11" style="5" customWidth="1"/>
    <col min="6" max="6" width="14.140625" style="5" customWidth="1"/>
    <col min="7" max="7" width="12.140625" style="5" customWidth="1"/>
    <col min="8" max="8" width="23" style="5" customWidth="1"/>
    <col min="9" max="9" width="14" style="6" customWidth="1"/>
    <col min="10" max="10" width="13.42578125" style="6" customWidth="1"/>
    <col min="11" max="11" width="13.85546875" style="6" customWidth="1"/>
    <col min="12" max="12" width="14.140625" style="7" customWidth="1"/>
    <col min="13" max="13" width="14.42578125" style="5" customWidth="1"/>
    <col min="14" max="16384" width="9.140625" style="5"/>
  </cols>
  <sheetData>
    <row r="1" spans="1:13" s="1" customFormat="1" ht="24" customHeight="1" x14ac:dyDescent="0.25">
      <c r="A1" s="298" t="s">
        <v>63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s="1" customFormat="1" ht="24" customHeight="1" x14ac:dyDescent="0.2">
      <c r="A2" s="2"/>
      <c r="B2" s="3"/>
      <c r="C2" s="3"/>
      <c r="D2" s="3"/>
      <c r="E2" s="3"/>
      <c r="F2" s="3"/>
      <c r="G2" s="3"/>
      <c r="H2" s="3"/>
      <c r="I2" s="3"/>
      <c r="J2" s="4"/>
      <c r="K2" s="3"/>
      <c r="L2" s="3"/>
      <c r="M2" s="3"/>
    </row>
    <row r="3" spans="1:13" s="1" customFormat="1" ht="25.5" customHeight="1" x14ac:dyDescent="0.2">
      <c r="A3" s="300" t="s">
        <v>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</row>
    <row r="4" spans="1:13" s="1" customFormat="1" ht="21" customHeight="1" x14ac:dyDescent="0.2">
      <c r="A4" s="302" t="s">
        <v>120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1:13" ht="15" thickBot="1" x14ac:dyDescent="0.25"/>
    <row r="6" spans="1:13" s="8" customFormat="1" ht="19.5" customHeight="1" x14ac:dyDescent="0.2">
      <c r="A6" s="303" t="s">
        <v>20</v>
      </c>
      <c r="B6" s="306" t="s">
        <v>107</v>
      </c>
      <c r="C6" s="309" t="s">
        <v>1</v>
      </c>
      <c r="D6" s="309" t="s">
        <v>2</v>
      </c>
      <c r="E6" s="309" t="s">
        <v>3</v>
      </c>
      <c r="F6" s="306" t="s">
        <v>4</v>
      </c>
      <c r="G6" s="306" t="s">
        <v>13</v>
      </c>
      <c r="H6" s="306" t="s">
        <v>119</v>
      </c>
      <c r="I6" s="306" t="s">
        <v>5</v>
      </c>
      <c r="J6" s="306" t="s">
        <v>372</v>
      </c>
      <c r="K6" s="306" t="s">
        <v>121</v>
      </c>
      <c r="L6" s="306" t="s">
        <v>410</v>
      </c>
      <c r="M6" s="318" t="s">
        <v>132</v>
      </c>
    </row>
    <row r="7" spans="1:13" s="8" customFormat="1" ht="19.5" customHeight="1" x14ac:dyDescent="0.2">
      <c r="A7" s="304"/>
      <c r="B7" s="307"/>
      <c r="C7" s="310"/>
      <c r="D7" s="312"/>
      <c r="E7" s="310"/>
      <c r="F7" s="314"/>
      <c r="G7" s="316"/>
      <c r="H7" s="314"/>
      <c r="I7" s="316"/>
      <c r="J7" s="316"/>
      <c r="K7" s="316"/>
      <c r="L7" s="314"/>
      <c r="M7" s="319"/>
    </row>
    <row r="8" spans="1:13" s="8" customFormat="1" ht="19.5" customHeight="1" thickBot="1" x14ac:dyDescent="0.25">
      <c r="A8" s="305"/>
      <c r="B8" s="308"/>
      <c r="C8" s="311"/>
      <c r="D8" s="313"/>
      <c r="E8" s="311"/>
      <c r="F8" s="315"/>
      <c r="G8" s="317"/>
      <c r="H8" s="315"/>
      <c r="I8" s="317"/>
      <c r="J8" s="317"/>
      <c r="K8" s="317"/>
      <c r="L8" s="315"/>
      <c r="M8" s="320"/>
    </row>
    <row r="9" spans="1:13" s="8" customFormat="1" ht="13.5" thickBot="1" x14ac:dyDescent="0.25">
      <c r="A9" s="9">
        <v>0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1">
        <v>11</v>
      </c>
      <c r="M9" s="12">
        <v>12</v>
      </c>
    </row>
    <row r="10" spans="1:13" s="7" customFormat="1" ht="67.5" x14ac:dyDescent="0.2">
      <c r="A10" s="13">
        <v>1</v>
      </c>
      <c r="B10" s="288" t="s">
        <v>106</v>
      </c>
      <c r="C10" s="14" t="s">
        <v>223</v>
      </c>
      <c r="D10" s="15" t="s">
        <v>10</v>
      </c>
      <c r="E10" s="15" t="s">
        <v>22</v>
      </c>
      <c r="F10" s="16" t="s">
        <v>23</v>
      </c>
      <c r="G10" s="17" t="s">
        <v>24</v>
      </c>
      <c r="H10" s="18" t="s">
        <v>51</v>
      </c>
      <c r="I10" s="19" t="s">
        <v>25</v>
      </c>
      <c r="J10" s="20" t="s">
        <v>373</v>
      </c>
      <c r="K10" s="21" t="s">
        <v>127</v>
      </c>
      <c r="L10" s="20" t="s">
        <v>26</v>
      </c>
      <c r="M10" s="22">
        <v>184828</v>
      </c>
    </row>
    <row r="11" spans="1:13" s="7" customFormat="1" ht="78.75" x14ac:dyDescent="0.2">
      <c r="A11" s="23">
        <v>2</v>
      </c>
      <c r="B11" s="289"/>
      <c r="C11" s="24" t="s">
        <v>233</v>
      </c>
      <c r="D11" s="25" t="s">
        <v>10</v>
      </c>
      <c r="E11" s="25" t="s">
        <v>129</v>
      </c>
      <c r="F11" s="26" t="s">
        <v>173</v>
      </c>
      <c r="G11" s="26" t="s">
        <v>133</v>
      </c>
      <c r="H11" s="27" t="s">
        <v>134</v>
      </c>
      <c r="I11" s="28" t="s">
        <v>146</v>
      </c>
      <c r="J11" s="29" t="s">
        <v>374</v>
      </c>
      <c r="K11" s="30" t="s">
        <v>123</v>
      </c>
      <c r="L11" s="31" t="s">
        <v>135</v>
      </c>
      <c r="M11" s="32">
        <v>150000</v>
      </c>
    </row>
    <row r="12" spans="1:13" s="7" customFormat="1" ht="57" customHeight="1" x14ac:dyDescent="0.2">
      <c r="A12" s="33">
        <v>3</v>
      </c>
      <c r="B12" s="289"/>
      <c r="C12" s="187" t="s">
        <v>234</v>
      </c>
      <c r="D12" s="34" t="s">
        <v>10</v>
      </c>
      <c r="E12" s="34" t="s">
        <v>129</v>
      </c>
      <c r="F12" s="35" t="s">
        <v>172</v>
      </c>
      <c r="G12" s="36" t="s">
        <v>143</v>
      </c>
      <c r="H12" s="37" t="s">
        <v>145</v>
      </c>
      <c r="I12" s="38" t="s">
        <v>146</v>
      </c>
      <c r="J12" s="29" t="s">
        <v>376</v>
      </c>
      <c r="K12" s="39" t="s">
        <v>123</v>
      </c>
      <c r="L12" s="40" t="s">
        <v>144</v>
      </c>
      <c r="M12" s="41">
        <v>72000</v>
      </c>
    </row>
    <row r="13" spans="1:13" s="7" customFormat="1" ht="57" customHeight="1" x14ac:dyDescent="0.2">
      <c r="A13" s="23">
        <v>4</v>
      </c>
      <c r="B13" s="289"/>
      <c r="C13" s="24" t="s">
        <v>234</v>
      </c>
      <c r="D13" s="25" t="s">
        <v>10</v>
      </c>
      <c r="E13" s="25" t="s">
        <v>129</v>
      </c>
      <c r="F13" s="26" t="s">
        <v>254</v>
      </c>
      <c r="G13" s="26" t="s">
        <v>255</v>
      </c>
      <c r="H13" s="27" t="s">
        <v>256</v>
      </c>
      <c r="I13" s="28" t="s">
        <v>18</v>
      </c>
      <c r="J13" s="42" t="s">
        <v>381</v>
      </c>
      <c r="K13" s="30" t="s">
        <v>123</v>
      </c>
      <c r="L13" s="29" t="s">
        <v>257</v>
      </c>
      <c r="M13" s="41">
        <v>27521</v>
      </c>
    </row>
    <row r="14" spans="1:13" s="7" customFormat="1" ht="57" customHeight="1" thickBot="1" x14ac:dyDescent="0.25">
      <c r="A14" s="189">
        <v>5</v>
      </c>
      <c r="B14" s="290"/>
      <c r="C14" s="190" t="s">
        <v>234</v>
      </c>
      <c r="D14" s="191" t="s">
        <v>10</v>
      </c>
      <c r="E14" s="43" t="s">
        <v>129</v>
      </c>
      <c r="F14" s="44" t="s">
        <v>258</v>
      </c>
      <c r="G14" s="45" t="s">
        <v>259</v>
      </c>
      <c r="H14" s="46" t="s">
        <v>260</v>
      </c>
      <c r="I14" s="47" t="s">
        <v>18</v>
      </c>
      <c r="J14" s="48" t="s">
        <v>382</v>
      </c>
      <c r="K14" s="49" t="s">
        <v>123</v>
      </c>
      <c r="L14" s="50" t="s">
        <v>261</v>
      </c>
      <c r="M14" s="194">
        <v>29789</v>
      </c>
    </row>
    <row r="15" spans="1:13" s="7" customFormat="1" ht="13.5" thickBot="1" x14ac:dyDescent="0.25">
      <c r="A15" s="291" t="s">
        <v>6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321"/>
      <c r="M15" s="51">
        <f>M10+M11+M12+M13+M14</f>
        <v>464138</v>
      </c>
    </row>
    <row r="16" spans="1:13" s="7" customFormat="1" ht="68.25" thickBot="1" x14ac:dyDescent="0.25">
      <c r="A16" s="52">
        <v>6</v>
      </c>
      <c r="B16" s="53" t="s">
        <v>266</v>
      </c>
      <c r="C16" s="54" t="s">
        <v>238</v>
      </c>
      <c r="D16" s="55" t="s">
        <v>10</v>
      </c>
      <c r="E16" s="55">
        <v>2018</v>
      </c>
      <c r="F16" s="56" t="s">
        <v>347</v>
      </c>
      <c r="G16" s="57" t="s">
        <v>267</v>
      </c>
      <c r="H16" s="58" t="s">
        <v>268</v>
      </c>
      <c r="I16" s="59" t="s">
        <v>19</v>
      </c>
      <c r="J16" s="60"/>
      <c r="K16" s="61" t="s">
        <v>269</v>
      </c>
      <c r="L16" s="62" t="s">
        <v>270</v>
      </c>
      <c r="M16" s="63">
        <v>5050</v>
      </c>
    </row>
    <row r="17" spans="1:13" s="7" customFormat="1" ht="13.5" thickBot="1" x14ac:dyDescent="0.25">
      <c r="A17" s="291" t="s">
        <v>271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321"/>
      <c r="M17" s="51">
        <f>M16</f>
        <v>5050</v>
      </c>
    </row>
    <row r="18" spans="1:13" s="7" customFormat="1" ht="33.75" x14ac:dyDescent="0.2">
      <c r="A18" s="13">
        <v>7</v>
      </c>
      <c r="B18" s="288" t="s">
        <v>108</v>
      </c>
      <c r="C18" s="123" t="s">
        <v>235</v>
      </c>
      <c r="D18" s="15" t="s">
        <v>10</v>
      </c>
      <c r="E18" s="15" t="s">
        <v>22</v>
      </c>
      <c r="F18" s="64" t="s">
        <v>27</v>
      </c>
      <c r="G18" s="64" t="s">
        <v>28</v>
      </c>
      <c r="H18" s="18" t="s">
        <v>29</v>
      </c>
      <c r="I18" s="65" t="s">
        <v>18</v>
      </c>
      <c r="J18" s="66"/>
      <c r="K18" s="67" t="s">
        <v>127</v>
      </c>
      <c r="L18" s="68" t="s">
        <v>313</v>
      </c>
      <c r="M18" s="69">
        <v>29511</v>
      </c>
    </row>
    <row r="19" spans="1:13" s="7" customFormat="1" ht="56.25" x14ac:dyDescent="0.2">
      <c r="A19" s="23">
        <v>8</v>
      </c>
      <c r="B19" s="289"/>
      <c r="C19" s="24" t="s">
        <v>222</v>
      </c>
      <c r="D19" s="25" t="s">
        <v>10</v>
      </c>
      <c r="E19" s="25" t="s">
        <v>64</v>
      </c>
      <c r="F19" s="70" t="s">
        <v>65</v>
      </c>
      <c r="G19" s="70" t="s">
        <v>66</v>
      </c>
      <c r="H19" s="71" t="s">
        <v>67</v>
      </c>
      <c r="I19" s="28" t="s">
        <v>25</v>
      </c>
      <c r="J19" s="42" t="s">
        <v>383</v>
      </c>
      <c r="K19" s="72" t="s">
        <v>124</v>
      </c>
      <c r="L19" s="73" t="s">
        <v>89</v>
      </c>
      <c r="M19" s="74">
        <v>217823</v>
      </c>
    </row>
    <row r="20" spans="1:13" s="7" customFormat="1" ht="56.25" x14ac:dyDescent="0.2">
      <c r="A20" s="23">
        <v>9</v>
      </c>
      <c r="B20" s="289"/>
      <c r="C20" s="24" t="s">
        <v>222</v>
      </c>
      <c r="D20" s="25" t="s">
        <v>10</v>
      </c>
      <c r="E20" s="25" t="s">
        <v>64</v>
      </c>
      <c r="F20" s="70" t="s">
        <v>101</v>
      </c>
      <c r="G20" s="70" t="s">
        <v>99</v>
      </c>
      <c r="H20" s="71" t="s">
        <v>100</v>
      </c>
      <c r="I20" s="28" t="s">
        <v>25</v>
      </c>
      <c r="J20" s="42" t="s">
        <v>384</v>
      </c>
      <c r="K20" s="72" t="s">
        <v>123</v>
      </c>
      <c r="L20" s="73" t="s">
        <v>118</v>
      </c>
      <c r="M20" s="74">
        <v>283530</v>
      </c>
    </row>
    <row r="21" spans="1:13" s="7" customFormat="1" ht="56.25" x14ac:dyDescent="0.2">
      <c r="A21" s="23">
        <v>10</v>
      </c>
      <c r="B21" s="289"/>
      <c r="C21" s="24" t="s">
        <v>222</v>
      </c>
      <c r="D21" s="25" t="s">
        <v>10</v>
      </c>
      <c r="E21" s="25" t="s">
        <v>64</v>
      </c>
      <c r="F21" s="75" t="s">
        <v>105</v>
      </c>
      <c r="G21" s="70" t="s">
        <v>103</v>
      </c>
      <c r="H21" s="76" t="s">
        <v>104</v>
      </c>
      <c r="I21" s="28" t="s">
        <v>25</v>
      </c>
      <c r="J21" s="77" t="s">
        <v>385</v>
      </c>
      <c r="K21" s="72" t="s">
        <v>123</v>
      </c>
      <c r="L21" s="73" t="s">
        <v>102</v>
      </c>
      <c r="M21" s="74">
        <v>291955</v>
      </c>
    </row>
    <row r="22" spans="1:13" s="7" customFormat="1" ht="56.25" x14ac:dyDescent="0.2">
      <c r="A22" s="23">
        <v>11</v>
      </c>
      <c r="B22" s="289"/>
      <c r="C22" s="24" t="s">
        <v>142</v>
      </c>
      <c r="D22" s="25" t="s">
        <v>10</v>
      </c>
      <c r="E22" s="25" t="s">
        <v>147</v>
      </c>
      <c r="F22" s="75" t="s">
        <v>174</v>
      </c>
      <c r="G22" s="70" t="s">
        <v>148</v>
      </c>
      <c r="H22" s="78" t="s">
        <v>149</v>
      </c>
      <c r="I22" s="28" t="s">
        <v>146</v>
      </c>
      <c r="J22" s="79" t="s">
        <v>377</v>
      </c>
      <c r="K22" s="72" t="s">
        <v>123</v>
      </c>
      <c r="L22" s="73" t="s">
        <v>150</v>
      </c>
      <c r="M22" s="74">
        <v>78938</v>
      </c>
    </row>
    <row r="23" spans="1:13" s="7" customFormat="1" ht="68.25" thickBot="1" x14ac:dyDescent="0.25">
      <c r="A23" s="80">
        <v>12</v>
      </c>
      <c r="B23" s="290"/>
      <c r="C23" s="190" t="s">
        <v>238</v>
      </c>
      <c r="D23" s="43" t="s">
        <v>10</v>
      </c>
      <c r="E23" s="43">
        <v>2018</v>
      </c>
      <c r="F23" s="81" t="s">
        <v>348</v>
      </c>
      <c r="G23" s="82" t="s">
        <v>272</v>
      </c>
      <c r="H23" s="83" t="s">
        <v>273</v>
      </c>
      <c r="I23" s="47" t="s">
        <v>146</v>
      </c>
      <c r="J23" s="84"/>
      <c r="K23" s="85" t="s">
        <v>274</v>
      </c>
      <c r="L23" s="86" t="s">
        <v>275</v>
      </c>
      <c r="M23" s="87">
        <v>13352.26</v>
      </c>
    </row>
    <row r="24" spans="1:13" s="7" customFormat="1" ht="13.5" thickBot="1" x14ac:dyDescent="0.25">
      <c r="A24" s="284" t="s">
        <v>50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6"/>
      <c r="M24" s="88">
        <f>M18+M19+M20+M21+M22+M23</f>
        <v>915109.26</v>
      </c>
    </row>
    <row r="25" spans="1:13" s="7" customFormat="1" ht="56.25" x14ac:dyDescent="0.2">
      <c r="A25" s="13">
        <v>13</v>
      </c>
      <c r="B25" s="323" t="s">
        <v>216</v>
      </c>
      <c r="C25" s="14" t="s">
        <v>230</v>
      </c>
      <c r="D25" s="15" t="s">
        <v>10</v>
      </c>
      <c r="E25" s="15" t="s">
        <v>147</v>
      </c>
      <c r="F25" s="64" t="s">
        <v>244</v>
      </c>
      <c r="G25" s="64" t="s">
        <v>245</v>
      </c>
      <c r="H25" s="89" t="s">
        <v>246</v>
      </c>
      <c r="I25" s="19" t="s">
        <v>25</v>
      </c>
      <c r="J25" s="90" t="s">
        <v>401</v>
      </c>
      <c r="K25" s="91">
        <v>43465</v>
      </c>
      <c r="L25" s="68" t="s">
        <v>219</v>
      </c>
      <c r="M25" s="22">
        <v>0</v>
      </c>
    </row>
    <row r="26" spans="1:13" s="7" customFormat="1" ht="67.5" x14ac:dyDescent="0.2">
      <c r="A26" s="23">
        <v>14</v>
      </c>
      <c r="B26" s="324"/>
      <c r="C26" s="24" t="s">
        <v>236</v>
      </c>
      <c r="D26" s="25" t="s">
        <v>10</v>
      </c>
      <c r="E26" s="25">
        <v>2018</v>
      </c>
      <c r="F26" s="70" t="s">
        <v>217</v>
      </c>
      <c r="G26" s="70" t="s">
        <v>218</v>
      </c>
      <c r="H26" s="78" t="s">
        <v>251</v>
      </c>
      <c r="I26" s="92" t="s">
        <v>18</v>
      </c>
      <c r="J26" s="92"/>
      <c r="K26" s="93">
        <v>43306</v>
      </c>
      <c r="L26" s="73" t="s">
        <v>219</v>
      </c>
      <c r="M26" s="41">
        <v>9100</v>
      </c>
    </row>
    <row r="27" spans="1:13" s="7" customFormat="1" ht="67.5" x14ac:dyDescent="0.2">
      <c r="A27" s="23">
        <v>15</v>
      </c>
      <c r="B27" s="324"/>
      <c r="C27" s="24" t="s">
        <v>238</v>
      </c>
      <c r="D27" s="25" t="s">
        <v>10</v>
      </c>
      <c r="E27" s="25">
        <v>2018</v>
      </c>
      <c r="F27" s="70" t="s">
        <v>349</v>
      </c>
      <c r="G27" s="70" t="s">
        <v>276</v>
      </c>
      <c r="H27" s="94" t="s">
        <v>277</v>
      </c>
      <c r="I27" s="92" t="s">
        <v>18</v>
      </c>
      <c r="J27" s="92"/>
      <c r="K27" s="93">
        <v>43413</v>
      </c>
      <c r="L27" s="73" t="s">
        <v>219</v>
      </c>
      <c r="M27" s="41">
        <v>11770</v>
      </c>
    </row>
    <row r="28" spans="1:13" s="7" customFormat="1" ht="68.25" thickBot="1" x14ac:dyDescent="0.25">
      <c r="A28" s="189">
        <v>16</v>
      </c>
      <c r="B28" s="325"/>
      <c r="C28" s="190" t="s">
        <v>238</v>
      </c>
      <c r="D28" s="191" t="s">
        <v>10</v>
      </c>
      <c r="E28" s="191">
        <v>2018</v>
      </c>
      <c r="F28" s="95" t="s">
        <v>350</v>
      </c>
      <c r="G28" s="95" t="s">
        <v>278</v>
      </c>
      <c r="H28" s="96" t="s">
        <v>277</v>
      </c>
      <c r="I28" s="97" t="s">
        <v>18</v>
      </c>
      <c r="J28" s="97"/>
      <c r="K28" s="98">
        <v>43433</v>
      </c>
      <c r="L28" s="99" t="s">
        <v>279</v>
      </c>
      <c r="M28" s="194">
        <v>11770</v>
      </c>
    </row>
    <row r="29" spans="1:13" s="7" customFormat="1" ht="13.5" thickBot="1" x14ac:dyDescent="0.25">
      <c r="A29" s="322" t="s">
        <v>215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6"/>
      <c r="M29" s="88">
        <f>M25+M26+M27+M28</f>
        <v>32640</v>
      </c>
    </row>
    <row r="30" spans="1:13" s="102" customFormat="1" ht="66.75" customHeight="1" x14ac:dyDescent="0.2">
      <c r="A30" s="13">
        <v>17</v>
      </c>
      <c r="B30" s="288" t="s">
        <v>109</v>
      </c>
      <c r="C30" s="14" t="s">
        <v>222</v>
      </c>
      <c r="D30" s="15" t="s">
        <v>10</v>
      </c>
      <c r="E30" s="15" t="s">
        <v>64</v>
      </c>
      <c r="F30" s="100" t="s">
        <v>68</v>
      </c>
      <c r="G30" s="100" t="s">
        <v>69</v>
      </c>
      <c r="H30" s="101" t="s">
        <v>90</v>
      </c>
      <c r="I30" s="26" t="s">
        <v>31</v>
      </c>
      <c r="J30" s="20" t="s">
        <v>386</v>
      </c>
      <c r="K30" s="21" t="s">
        <v>126</v>
      </c>
      <c r="L30" s="20" t="s">
        <v>8</v>
      </c>
      <c r="M30" s="22">
        <v>254537</v>
      </c>
    </row>
    <row r="31" spans="1:13" s="102" customFormat="1" ht="67.5" x14ac:dyDescent="0.2">
      <c r="A31" s="125">
        <v>18</v>
      </c>
      <c r="B31" s="289"/>
      <c r="C31" s="24" t="s">
        <v>228</v>
      </c>
      <c r="D31" s="25" t="s">
        <v>10</v>
      </c>
      <c r="E31" s="25" t="s">
        <v>92</v>
      </c>
      <c r="F31" s="127" t="s">
        <v>175</v>
      </c>
      <c r="G31" s="127" t="s">
        <v>96</v>
      </c>
      <c r="H31" s="103" t="s">
        <v>97</v>
      </c>
      <c r="I31" s="26" t="s">
        <v>19</v>
      </c>
      <c r="J31" s="104" t="s">
        <v>387</v>
      </c>
      <c r="K31" s="105" t="s">
        <v>123</v>
      </c>
      <c r="L31" s="128" t="s">
        <v>98</v>
      </c>
      <c r="M31" s="106">
        <v>254100</v>
      </c>
    </row>
    <row r="32" spans="1:13" s="102" customFormat="1" ht="68.25" thickBot="1" x14ac:dyDescent="0.25">
      <c r="A32" s="189">
        <v>19</v>
      </c>
      <c r="B32" s="290"/>
      <c r="C32" s="107" t="s">
        <v>232</v>
      </c>
      <c r="D32" s="191" t="s">
        <v>156</v>
      </c>
      <c r="E32" s="191" t="s">
        <v>129</v>
      </c>
      <c r="F32" s="192" t="s">
        <v>157</v>
      </c>
      <c r="G32" s="192" t="s">
        <v>158</v>
      </c>
      <c r="H32" s="108" t="s">
        <v>160</v>
      </c>
      <c r="I32" s="26" t="s">
        <v>31</v>
      </c>
      <c r="J32" s="224" t="s">
        <v>406</v>
      </c>
      <c r="K32" s="109" t="s">
        <v>159</v>
      </c>
      <c r="L32" s="50" t="s">
        <v>8</v>
      </c>
      <c r="M32" s="194">
        <v>202710</v>
      </c>
    </row>
    <row r="33" spans="1:13" s="7" customFormat="1" ht="13.5" thickBot="1" x14ac:dyDescent="0.25">
      <c r="A33" s="284" t="s">
        <v>9</v>
      </c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6"/>
      <c r="M33" s="88">
        <f>M30+M31+M32</f>
        <v>711347</v>
      </c>
    </row>
    <row r="34" spans="1:13" s="7" customFormat="1" ht="64.5" customHeight="1" thickBot="1" x14ac:dyDescent="0.25">
      <c r="A34" s="52">
        <v>20</v>
      </c>
      <c r="B34" s="110" t="s">
        <v>110</v>
      </c>
      <c r="C34" s="54" t="s">
        <v>222</v>
      </c>
      <c r="D34" s="55" t="s">
        <v>10</v>
      </c>
      <c r="E34" s="55" t="s">
        <v>64</v>
      </c>
      <c r="F34" s="111" t="s">
        <v>70</v>
      </c>
      <c r="G34" s="111" t="s">
        <v>71</v>
      </c>
      <c r="H34" s="112" t="s">
        <v>72</v>
      </c>
      <c r="I34" s="113" t="s">
        <v>73</v>
      </c>
      <c r="J34" s="114" t="s">
        <v>388</v>
      </c>
      <c r="K34" s="115">
        <v>43290</v>
      </c>
      <c r="L34" s="114" t="s">
        <v>14</v>
      </c>
      <c r="M34" s="63">
        <v>200000</v>
      </c>
    </row>
    <row r="35" spans="1:13" s="7" customFormat="1" ht="13.5" thickBot="1" x14ac:dyDescent="0.25">
      <c r="A35" s="284" t="s">
        <v>15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6"/>
      <c r="M35" s="88">
        <f>M34</f>
        <v>200000</v>
      </c>
    </row>
    <row r="36" spans="1:13" s="7" customFormat="1" ht="67.5" x14ac:dyDescent="0.2">
      <c r="A36" s="13">
        <v>21</v>
      </c>
      <c r="B36" s="288" t="s">
        <v>111</v>
      </c>
      <c r="C36" s="14" t="s">
        <v>223</v>
      </c>
      <c r="D36" s="15" t="s">
        <v>10</v>
      </c>
      <c r="E36" s="15" t="s">
        <v>22</v>
      </c>
      <c r="F36" s="64" t="s">
        <v>58</v>
      </c>
      <c r="G36" s="64" t="s">
        <v>30</v>
      </c>
      <c r="H36" s="18" t="s">
        <v>52</v>
      </c>
      <c r="I36" s="116" t="s">
        <v>31</v>
      </c>
      <c r="J36" s="68" t="s">
        <v>389</v>
      </c>
      <c r="K36" s="91">
        <v>43373</v>
      </c>
      <c r="L36" s="68" t="s">
        <v>32</v>
      </c>
      <c r="M36" s="22">
        <v>176287.5</v>
      </c>
    </row>
    <row r="37" spans="1:13" s="7" customFormat="1" ht="67.5" x14ac:dyDescent="0.2">
      <c r="A37" s="125">
        <v>22</v>
      </c>
      <c r="B37" s="289"/>
      <c r="C37" s="24" t="s">
        <v>238</v>
      </c>
      <c r="D37" s="126" t="s">
        <v>10</v>
      </c>
      <c r="E37" s="126">
        <v>2018</v>
      </c>
      <c r="F37" s="117" t="s">
        <v>351</v>
      </c>
      <c r="G37" s="118" t="s">
        <v>280</v>
      </c>
      <c r="H37" s="78" t="s">
        <v>281</v>
      </c>
      <c r="I37" s="70" t="s">
        <v>18</v>
      </c>
      <c r="J37" s="119"/>
      <c r="K37" s="120">
        <v>43404</v>
      </c>
      <c r="L37" s="121" t="s">
        <v>282</v>
      </c>
      <c r="M37" s="106">
        <v>14190</v>
      </c>
    </row>
    <row r="38" spans="1:13" s="7" customFormat="1" ht="68.25" thickBot="1" x14ac:dyDescent="0.25">
      <c r="A38" s="189">
        <v>23</v>
      </c>
      <c r="B38" s="290"/>
      <c r="C38" s="190" t="s">
        <v>238</v>
      </c>
      <c r="D38" s="191" t="s">
        <v>10</v>
      </c>
      <c r="E38" s="191">
        <v>2018</v>
      </c>
      <c r="F38" s="81" t="s">
        <v>352</v>
      </c>
      <c r="G38" s="122" t="s">
        <v>283</v>
      </c>
      <c r="H38" s="96" t="s">
        <v>284</v>
      </c>
      <c r="I38" s="97" t="s">
        <v>18</v>
      </c>
      <c r="J38" s="97"/>
      <c r="K38" s="98">
        <v>43238</v>
      </c>
      <c r="L38" s="99" t="s">
        <v>285</v>
      </c>
      <c r="M38" s="194">
        <v>8212.34</v>
      </c>
    </row>
    <row r="39" spans="1:13" s="7" customFormat="1" ht="13.5" thickBot="1" x14ac:dyDescent="0.25">
      <c r="A39" s="284" t="s">
        <v>53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6"/>
      <c r="M39" s="88">
        <f>M36+M37+M38</f>
        <v>198689.84</v>
      </c>
    </row>
    <row r="40" spans="1:13" s="7" customFormat="1" ht="28.5" customHeight="1" x14ac:dyDescent="0.2">
      <c r="A40" s="248">
        <v>24</v>
      </c>
      <c r="B40" s="288" t="s">
        <v>112</v>
      </c>
      <c r="C40" s="280" t="s">
        <v>222</v>
      </c>
      <c r="D40" s="282" t="s">
        <v>10</v>
      </c>
      <c r="E40" s="282" t="s">
        <v>64</v>
      </c>
      <c r="F40" s="272" t="s">
        <v>74</v>
      </c>
      <c r="G40" s="272" t="s">
        <v>75</v>
      </c>
      <c r="H40" s="272" t="s">
        <v>76</v>
      </c>
      <c r="I40" s="274" t="s">
        <v>25</v>
      </c>
      <c r="J40" s="276" t="s">
        <v>390</v>
      </c>
      <c r="K40" s="278">
        <v>43283</v>
      </c>
      <c r="L40" s="124" t="s">
        <v>11</v>
      </c>
      <c r="M40" s="245">
        <v>136203</v>
      </c>
    </row>
    <row r="41" spans="1:13" s="7" customFormat="1" ht="37.5" customHeight="1" x14ac:dyDescent="0.2">
      <c r="A41" s="249"/>
      <c r="B41" s="289"/>
      <c r="C41" s="281"/>
      <c r="D41" s="283"/>
      <c r="E41" s="283"/>
      <c r="F41" s="273"/>
      <c r="G41" s="273"/>
      <c r="H41" s="273"/>
      <c r="I41" s="275"/>
      <c r="J41" s="277"/>
      <c r="K41" s="279"/>
      <c r="L41" s="129" t="s">
        <v>407</v>
      </c>
      <c r="M41" s="247"/>
    </row>
    <row r="42" spans="1:13" s="7" customFormat="1" ht="56.25" x14ac:dyDescent="0.2">
      <c r="A42" s="23">
        <v>25</v>
      </c>
      <c r="B42" s="289"/>
      <c r="C42" s="24" t="s">
        <v>222</v>
      </c>
      <c r="D42" s="25" t="s">
        <v>10</v>
      </c>
      <c r="E42" s="25" t="s">
        <v>64</v>
      </c>
      <c r="F42" s="26" t="s">
        <v>77</v>
      </c>
      <c r="G42" s="26" t="s">
        <v>78</v>
      </c>
      <c r="H42" s="27" t="s">
        <v>79</v>
      </c>
      <c r="I42" s="26" t="s">
        <v>31</v>
      </c>
      <c r="J42" s="31" t="s">
        <v>391</v>
      </c>
      <c r="K42" s="130">
        <v>43283</v>
      </c>
      <c r="L42" s="31" t="s">
        <v>80</v>
      </c>
      <c r="M42" s="41">
        <v>150125</v>
      </c>
    </row>
    <row r="43" spans="1:13" s="7" customFormat="1" ht="78.75" x14ac:dyDescent="0.2">
      <c r="A43" s="23">
        <v>26</v>
      </c>
      <c r="B43" s="289"/>
      <c r="C43" s="24" t="s">
        <v>237</v>
      </c>
      <c r="D43" s="25" t="s">
        <v>10</v>
      </c>
      <c r="E43" s="25">
        <v>2018</v>
      </c>
      <c r="F43" s="26" t="s">
        <v>224</v>
      </c>
      <c r="G43" s="26" t="s">
        <v>163</v>
      </c>
      <c r="H43" s="27" t="s">
        <v>165</v>
      </c>
      <c r="I43" s="28" t="s">
        <v>18</v>
      </c>
      <c r="J43" s="131"/>
      <c r="K43" s="130">
        <v>43411</v>
      </c>
      <c r="L43" s="31" t="s">
        <v>164</v>
      </c>
      <c r="M43" s="41">
        <v>6768</v>
      </c>
    </row>
    <row r="44" spans="1:13" s="7" customFormat="1" ht="67.5" x14ac:dyDescent="0.2">
      <c r="A44" s="23">
        <v>27</v>
      </c>
      <c r="B44" s="289"/>
      <c r="C44" s="24" t="s">
        <v>238</v>
      </c>
      <c r="D44" s="25" t="s">
        <v>10</v>
      </c>
      <c r="E44" s="25">
        <v>2018</v>
      </c>
      <c r="F44" s="26" t="s">
        <v>353</v>
      </c>
      <c r="G44" s="118" t="s">
        <v>181</v>
      </c>
      <c r="H44" s="132" t="s">
        <v>182</v>
      </c>
      <c r="I44" s="28" t="s">
        <v>18</v>
      </c>
      <c r="J44" s="131"/>
      <c r="K44" s="130">
        <v>43364</v>
      </c>
      <c r="L44" s="31" t="s">
        <v>164</v>
      </c>
      <c r="M44" s="41">
        <v>20500</v>
      </c>
    </row>
    <row r="45" spans="1:13" s="7" customFormat="1" ht="67.5" x14ac:dyDescent="0.2">
      <c r="A45" s="23">
        <v>28</v>
      </c>
      <c r="B45" s="289"/>
      <c r="C45" s="24" t="s">
        <v>238</v>
      </c>
      <c r="D45" s="25" t="s">
        <v>10</v>
      </c>
      <c r="E45" s="25">
        <v>2018</v>
      </c>
      <c r="F45" s="26" t="s">
        <v>354</v>
      </c>
      <c r="G45" s="26" t="s">
        <v>203</v>
      </c>
      <c r="H45" s="27" t="s">
        <v>206</v>
      </c>
      <c r="I45" s="28" t="s">
        <v>18</v>
      </c>
      <c r="J45" s="131"/>
      <c r="K45" s="130">
        <v>43308</v>
      </c>
      <c r="L45" s="31" t="s">
        <v>11</v>
      </c>
      <c r="M45" s="41">
        <v>18240</v>
      </c>
    </row>
    <row r="46" spans="1:13" s="7" customFormat="1" ht="67.5" x14ac:dyDescent="0.2">
      <c r="A46" s="23">
        <v>29</v>
      </c>
      <c r="B46" s="289"/>
      <c r="C46" s="24" t="s">
        <v>238</v>
      </c>
      <c r="D46" s="25" t="s">
        <v>10</v>
      </c>
      <c r="E46" s="25">
        <v>2018</v>
      </c>
      <c r="F46" s="26" t="s">
        <v>355</v>
      </c>
      <c r="G46" s="26" t="s">
        <v>204</v>
      </c>
      <c r="H46" s="27" t="s">
        <v>206</v>
      </c>
      <c r="I46" s="28" t="s">
        <v>18</v>
      </c>
      <c r="J46" s="131"/>
      <c r="K46" s="130">
        <v>43309</v>
      </c>
      <c r="L46" s="31" t="s">
        <v>208</v>
      </c>
      <c r="M46" s="41">
        <v>16240</v>
      </c>
    </row>
    <row r="47" spans="1:13" s="7" customFormat="1" ht="67.5" x14ac:dyDescent="0.2">
      <c r="A47" s="23">
        <v>30</v>
      </c>
      <c r="B47" s="289"/>
      <c r="C47" s="24" t="s">
        <v>238</v>
      </c>
      <c r="D47" s="25" t="s">
        <v>10</v>
      </c>
      <c r="E47" s="25">
        <v>2018</v>
      </c>
      <c r="F47" s="26" t="s">
        <v>356</v>
      </c>
      <c r="G47" s="26" t="s">
        <v>205</v>
      </c>
      <c r="H47" s="27" t="s">
        <v>207</v>
      </c>
      <c r="I47" s="28" t="s">
        <v>18</v>
      </c>
      <c r="J47" s="131"/>
      <c r="K47" s="130">
        <v>43441</v>
      </c>
      <c r="L47" s="31" t="s">
        <v>80</v>
      </c>
      <c r="M47" s="41">
        <v>15664</v>
      </c>
    </row>
    <row r="48" spans="1:13" s="7" customFormat="1" ht="67.5" x14ac:dyDescent="0.2">
      <c r="A48" s="23">
        <v>31</v>
      </c>
      <c r="B48" s="289"/>
      <c r="C48" s="24" t="s">
        <v>238</v>
      </c>
      <c r="D48" s="25" t="s">
        <v>10</v>
      </c>
      <c r="E48" s="25">
        <v>2018</v>
      </c>
      <c r="F48" s="26" t="s">
        <v>357</v>
      </c>
      <c r="G48" s="26" t="s">
        <v>286</v>
      </c>
      <c r="H48" s="27" t="s">
        <v>287</v>
      </c>
      <c r="I48" s="28" t="s">
        <v>18</v>
      </c>
      <c r="J48" s="131"/>
      <c r="K48" s="130">
        <v>43281</v>
      </c>
      <c r="L48" s="31" t="s">
        <v>288</v>
      </c>
      <c r="M48" s="41">
        <v>6996</v>
      </c>
    </row>
    <row r="49" spans="1:13" s="7" customFormat="1" ht="57" thickBot="1" x14ac:dyDescent="0.25">
      <c r="A49" s="80">
        <v>32</v>
      </c>
      <c r="B49" s="290"/>
      <c r="C49" s="107" t="s">
        <v>142</v>
      </c>
      <c r="D49" s="43" t="s">
        <v>10</v>
      </c>
      <c r="E49" s="43" t="s">
        <v>129</v>
      </c>
      <c r="F49" s="133" t="s">
        <v>262</v>
      </c>
      <c r="G49" s="133" t="s">
        <v>263</v>
      </c>
      <c r="H49" s="46" t="s">
        <v>264</v>
      </c>
      <c r="I49" s="47" t="s">
        <v>18</v>
      </c>
      <c r="J49" s="134" t="s">
        <v>399</v>
      </c>
      <c r="K49" s="135">
        <v>43465</v>
      </c>
      <c r="L49" s="50" t="s">
        <v>265</v>
      </c>
      <c r="M49" s="136">
        <v>31250</v>
      </c>
    </row>
    <row r="50" spans="1:13" s="7" customFormat="1" ht="13.5" thickBot="1" x14ac:dyDescent="0.25">
      <c r="A50" s="284" t="s">
        <v>54</v>
      </c>
      <c r="B50" s="287"/>
      <c r="C50" s="285"/>
      <c r="D50" s="285"/>
      <c r="E50" s="285"/>
      <c r="F50" s="285"/>
      <c r="G50" s="285"/>
      <c r="H50" s="285"/>
      <c r="I50" s="285"/>
      <c r="J50" s="285"/>
      <c r="K50" s="285"/>
      <c r="L50" s="286"/>
      <c r="M50" s="88">
        <f>M40+M42+M43+M44+M45+M46+M47+M48+M49</f>
        <v>401986</v>
      </c>
    </row>
    <row r="51" spans="1:13" s="7" customFormat="1" ht="57" thickBot="1" x14ac:dyDescent="0.25">
      <c r="A51" s="52">
        <v>33</v>
      </c>
      <c r="B51" s="137" t="s">
        <v>113</v>
      </c>
      <c r="C51" s="54" t="s">
        <v>222</v>
      </c>
      <c r="D51" s="55" t="s">
        <v>10</v>
      </c>
      <c r="E51" s="55" t="s">
        <v>64</v>
      </c>
      <c r="F51" s="111" t="s">
        <v>81</v>
      </c>
      <c r="G51" s="111" t="s">
        <v>82</v>
      </c>
      <c r="H51" s="112" t="s">
        <v>83</v>
      </c>
      <c r="I51" s="26" t="s">
        <v>31</v>
      </c>
      <c r="J51" s="114" t="s">
        <v>392</v>
      </c>
      <c r="K51" s="138" t="s">
        <v>125</v>
      </c>
      <c r="L51" s="139" t="s">
        <v>84</v>
      </c>
      <c r="M51" s="63">
        <v>78248</v>
      </c>
    </row>
    <row r="52" spans="1:13" s="7" customFormat="1" ht="13.5" thickBot="1" x14ac:dyDescent="0.25">
      <c r="A52" s="284" t="s">
        <v>88</v>
      </c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6"/>
      <c r="M52" s="88">
        <f>M51</f>
        <v>78248</v>
      </c>
    </row>
    <row r="53" spans="1:13" s="7" customFormat="1" ht="68.25" thickBot="1" x14ac:dyDescent="0.25">
      <c r="A53" s="52">
        <v>34</v>
      </c>
      <c r="B53" s="137" t="s">
        <v>289</v>
      </c>
      <c r="C53" s="54" t="s">
        <v>238</v>
      </c>
      <c r="D53" s="55" t="s">
        <v>10</v>
      </c>
      <c r="E53" s="55">
        <v>2018</v>
      </c>
      <c r="F53" s="140" t="s">
        <v>358</v>
      </c>
      <c r="G53" s="111" t="s">
        <v>290</v>
      </c>
      <c r="H53" s="141" t="s">
        <v>291</v>
      </c>
      <c r="I53" s="113" t="s">
        <v>292</v>
      </c>
      <c r="J53" s="113"/>
      <c r="K53" s="138" t="s">
        <v>293</v>
      </c>
      <c r="L53" s="139" t="s">
        <v>294</v>
      </c>
      <c r="M53" s="63">
        <v>5478</v>
      </c>
    </row>
    <row r="54" spans="1:13" s="7" customFormat="1" ht="13.5" thickBot="1" x14ac:dyDescent="0.25">
      <c r="A54" s="284" t="s">
        <v>307</v>
      </c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6"/>
      <c r="M54" s="88">
        <f>M53</f>
        <v>5478</v>
      </c>
    </row>
    <row r="55" spans="1:13" s="7" customFormat="1" ht="67.5" x14ac:dyDescent="0.2">
      <c r="A55" s="13">
        <v>35</v>
      </c>
      <c r="B55" s="288" t="s">
        <v>338</v>
      </c>
      <c r="C55" s="14" t="s">
        <v>238</v>
      </c>
      <c r="D55" s="142" t="s">
        <v>10</v>
      </c>
      <c r="E55" s="142">
        <v>2018</v>
      </c>
      <c r="F55" s="143" t="s">
        <v>359</v>
      </c>
      <c r="G55" s="144" t="s">
        <v>190</v>
      </c>
      <c r="H55" s="145" t="s">
        <v>189</v>
      </c>
      <c r="I55" s="146" t="s">
        <v>18</v>
      </c>
      <c r="J55" s="146"/>
      <c r="K55" s="147">
        <v>43352</v>
      </c>
      <c r="L55" s="148" t="s">
        <v>183</v>
      </c>
      <c r="M55" s="22">
        <v>12500</v>
      </c>
    </row>
    <row r="56" spans="1:13" s="7" customFormat="1" ht="67.5" x14ac:dyDescent="0.2">
      <c r="A56" s="23">
        <v>36</v>
      </c>
      <c r="B56" s="289"/>
      <c r="C56" s="24" t="s">
        <v>238</v>
      </c>
      <c r="D56" s="25" t="s">
        <v>10</v>
      </c>
      <c r="E56" s="25">
        <v>2018</v>
      </c>
      <c r="F56" s="26" t="s">
        <v>360</v>
      </c>
      <c r="G56" s="26" t="s">
        <v>191</v>
      </c>
      <c r="H56" s="27" t="s">
        <v>192</v>
      </c>
      <c r="I56" s="26" t="s">
        <v>193</v>
      </c>
      <c r="J56" s="149"/>
      <c r="K56" s="130">
        <v>43291</v>
      </c>
      <c r="L56" s="150" t="s">
        <v>183</v>
      </c>
      <c r="M56" s="41">
        <v>9500</v>
      </c>
    </row>
    <row r="57" spans="1:13" s="7" customFormat="1" ht="67.5" x14ac:dyDescent="0.2">
      <c r="A57" s="23">
        <v>37</v>
      </c>
      <c r="B57" s="289"/>
      <c r="C57" s="24" t="s">
        <v>238</v>
      </c>
      <c r="D57" s="25" t="s">
        <v>10</v>
      </c>
      <c r="E57" s="25">
        <v>2018</v>
      </c>
      <c r="F57" s="26" t="s">
        <v>361</v>
      </c>
      <c r="G57" s="132" t="s">
        <v>186</v>
      </c>
      <c r="H57" s="151" t="s">
        <v>187</v>
      </c>
      <c r="I57" s="152" t="s">
        <v>140</v>
      </c>
      <c r="J57" s="153"/>
      <c r="K57" s="130">
        <v>43344</v>
      </c>
      <c r="L57" s="150" t="s">
        <v>184</v>
      </c>
      <c r="M57" s="41">
        <v>8565</v>
      </c>
    </row>
    <row r="58" spans="1:13" s="7" customFormat="1" ht="68.25" thickBot="1" x14ac:dyDescent="0.25">
      <c r="A58" s="80">
        <v>38</v>
      </c>
      <c r="B58" s="290"/>
      <c r="C58" s="107" t="s">
        <v>238</v>
      </c>
      <c r="D58" s="191" t="s">
        <v>10</v>
      </c>
      <c r="E58" s="191">
        <v>2018</v>
      </c>
      <c r="F58" s="95" t="s">
        <v>362</v>
      </c>
      <c r="G58" s="96" t="s">
        <v>188</v>
      </c>
      <c r="H58" s="154" t="s">
        <v>189</v>
      </c>
      <c r="I58" s="155" t="s">
        <v>18</v>
      </c>
      <c r="J58" s="97"/>
      <c r="K58" s="98">
        <v>43351</v>
      </c>
      <c r="L58" s="156" t="s">
        <v>184</v>
      </c>
      <c r="M58" s="194">
        <v>11400</v>
      </c>
    </row>
    <row r="59" spans="1:13" s="7" customFormat="1" ht="13.5" thickBot="1" x14ac:dyDescent="0.25">
      <c r="A59" s="291" t="s">
        <v>185</v>
      </c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6"/>
      <c r="M59" s="88">
        <f>M55+M56+M57+M58</f>
        <v>41965</v>
      </c>
    </row>
    <row r="60" spans="1:13" s="7" customFormat="1" ht="56.25" x14ac:dyDescent="0.2">
      <c r="A60" s="13">
        <v>39</v>
      </c>
      <c r="B60" s="288" t="s">
        <v>239</v>
      </c>
      <c r="C60" s="14" t="s">
        <v>230</v>
      </c>
      <c r="D60" s="15" t="s">
        <v>10</v>
      </c>
      <c r="E60" s="15" t="s">
        <v>147</v>
      </c>
      <c r="F60" s="64" t="s">
        <v>242</v>
      </c>
      <c r="G60" s="64" t="s">
        <v>240</v>
      </c>
      <c r="H60" s="18" t="s">
        <v>241</v>
      </c>
      <c r="I60" s="157" t="s">
        <v>47</v>
      </c>
      <c r="J60" s="158" t="s">
        <v>404</v>
      </c>
      <c r="K60" s="159">
        <v>43465</v>
      </c>
      <c r="L60" s="160" t="s">
        <v>243</v>
      </c>
      <c r="M60" s="22">
        <v>9077</v>
      </c>
    </row>
    <row r="61" spans="1:13" s="7" customFormat="1" ht="78.75" x14ac:dyDescent="0.2">
      <c r="A61" s="23">
        <v>40</v>
      </c>
      <c r="B61" s="289"/>
      <c r="C61" s="24" t="s">
        <v>236</v>
      </c>
      <c r="D61" s="25" t="s">
        <v>10</v>
      </c>
      <c r="E61" s="25">
        <v>2018</v>
      </c>
      <c r="F61" s="26" t="s">
        <v>253</v>
      </c>
      <c r="G61" s="26" t="s">
        <v>248</v>
      </c>
      <c r="H61" s="161" t="s">
        <v>249</v>
      </c>
      <c r="I61" s="26" t="s">
        <v>18</v>
      </c>
      <c r="J61" s="26"/>
      <c r="K61" s="130">
        <v>43437</v>
      </c>
      <c r="L61" s="150" t="s">
        <v>247</v>
      </c>
      <c r="M61" s="41">
        <v>10325</v>
      </c>
    </row>
    <row r="62" spans="1:13" s="7" customFormat="1" ht="68.25" thickBot="1" x14ac:dyDescent="0.25">
      <c r="A62" s="189">
        <v>41</v>
      </c>
      <c r="B62" s="290"/>
      <c r="C62" s="190" t="s">
        <v>238</v>
      </c>
      <c r="D62" s="162" t="s">
        <v>10</v>
      </c>
      <c r="E62" s="191">
        <v>2018</v>
      </c>
      <c r="F62" s="95" t="s">
        <v>363</v>
      </c>
      <c r="G62" s="95" t="s">
        <v>300</v>
      </c>
      <c r="H62" s="163" t="s">
        <v>301</v>
      </c>
      <c r="I62" s="97" t="s">
        <v>18</v>
      </c>
      <c r="J62" s="97"/>
      <c r="K62" s="98">
        <v>43445</v>
      </c>
      <c r="L62" s="164" t="s">
        <v>302</v>
      </c>
      <c r="M62" s="194">
        <v>9900</v>
      </c>
    </row>
    <row r="63" spans="1:13" s="7" customFormat="1" ht="13.5" thickBot="1" x14ac:dyDescent="0.25">
      <c r="A63" s="284" t="s">
        <v>250</v>
      </c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6"/>
      <c r="M63" s="88">
        <f>M60+M61+M62</f>
        <v>29302</v>
      </c>
    </row>
    <row r="64" spans="1:13" s="7" customFormat="1" ht="68.25" thickBot="1" x14ac:dyDescent="0.25">
      <c r="A64" s="52">
        <v>42</v>
      </c>
      <c r="B64" s="165" t="s">
        <v>339</v>
      </c>
      <c r="C64" s="54" t="s">
        <v>238</v>
      </c>
      <c r="D64" s="166" t="s">
        <v>10</v>
      </c>
      <c r="E64" s="55">
        <v>2018</v>
      </c>
      <c r="F64" s="140" t="s">
        <v>364</v>
      </c>
      <c r="G64" s="111" t="s">
        <v>297</v>
      </c>
      <c r="H64" s="167" t="s">
        <v>298</v>
      </c>
      <c r="I64" s="113" t="s">
        <v>18</v>
      </c>
      <c r="J64" s="113"/>
      <c r="K64" s="115">
        <v>43232</v>
      </c>
      <c r="L64" s="139" t="s">
        <v>299</v>
      </c>
      <c r="M64" s="63">
        <v>2300</v>
      </c>
    </row>
    <row r="65" spans="1:13" s="7" customFormat="1" ht="13.5" thickBot="1" x14ac:dyDescent="0.25">
      <c r="A65" s="284" t="s">
        <v>308</v>
      </c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6"/>
      <c r="M65" s="88">
        <f>M64</f>
        <v>2300</v>
      </c>
    </row>
    <row r="66" spans="1:13" s="7" customFormat="1" ht="56.25" x14ac:dyDescent="0.2">
      <c r="A66" s="13">
        <v>43</v>
      </c>
      <c r="B66" s="288" t="s">
        <v>114</v>
      </c>
      <c r="C66" s="14" t="s">
        <v>230</v>
      </c>
      <c r="D66" s="15" t="s">
        <v>10</v>
      </c>
      <c r="E66" s="15" t="s">
        <v>147</v>
      </c>
      <c r="F66" s="64" t="s">
        <v>227</v>
      </c>
      <c r="G66" s="64" t="s">
        <v>225</v>
      </c>
      <c r="H66" s="18" t="s">
        <v>226</v>
      </c>
      <c r="I66" s="26" t="s">
        <v>31</v>
      </c>
      <c r="J66" s="158" t="s">
        <v>403</v>
      </c>
      <c r="K66" s="159">
        <v>43465</v>
      </c>
      <c r="L66" s="160" t="s">
        <v>38</v>
      </c>
      <c r="M66" s="22">
        <v>0</v>
      </c>
    </row>
    <row r="67" spans="1:13" s="7" customFormat="1" ht="67.5" x14ac:dyDescent="0.2">
      <c r="A67" s="23">
        <v>44</v>
      </c>
      <c r="B67" s="289"/>
      <c r="C67" s="24" t="s">
        <v>231</v>
      </c>
      <c r="D67" s="25" t="s">
        <v>10</v>
      </c>
      <c r="E67" s="25" t="s">
        <v>22</v>
      </c>
      <c r="F67" s="70" t="s">
        <v>33</v>
      </c>
      <c r="G67" s="70" t="s">
        <v>34</v>
      </c>
      <c r="H67" s="168" t="s">
        <v>35</v>
      </c>
      <c r="I67" s="169" t="s">
        <v>7</v>
      </c>
      <c r="J67" s="170"/>
      <c r="K67" s="130">
        <v>43177</v>
      </c>
      <c r="L67" s="171" t="s">
        <v>38</v>
      </c>
      <c r="M67" s="41">
        <v>14000</v>
      </c>
    </row>
    <row r="68" spans="1:13" s="7" customFormat="1" ht="67.5" x14ac:dyDescent="0.2">
      <c r="A68" s="23">
        <v>45</v>
      </c>
      <c r="B68" s="289"/>
      <c r="C68" s="24" t="s">
        <v>238</v>
      </c>
      <c r="D68" s="25" t="s">
        <v>10</v>
      </c>
      <c r="E68" s="25">
        <v>2018</v>
      </c>
      <c r="F68" s="70" t="s">
        <v>365</v>
      </c>
      <c r="G68" s="70" t="s">
        <v>295</v>
      </c>
      <c r="H68" s="172" t="s">
        <v>296</v>
      </c>
      <c r="I68" s="26" t="s">
        <v>18</v>
      </c>
      <c r="J68" s="26"/>
      <c r="K68" s="130">
        <v>43300</v>
      </c>
      <c r="L68" s="171" t="s">
        <v>38</v>
      </c>
      <c r="M68" s="41">
        <v>11734</v>
      </c>
    </row>
    <row r="69" spans="1:13" s="7" customFormat="1" ht="68.25" thickBot="1" x14ac:dyDescent="0.25">
      <c r="A69" s="189">
        <v>46</v>
      </c>
      <c r="B69" s="290"/>
      <c r="C69" s="190" t="s">
        <v>223</v>
      </c>
      <c r="D69" s="162" t="s">
        <v>10</v>
      </c>
      <c r="E69" s="191" t="s">
        <v>22</v>
      </c>
      <c r="F69" s="95" t="s">
        <v>57</v>
      </c>
      <c r="G69" s="95" t="s">
        <v>36</v>
      </c>
      <c r="H69" s="163" t="s">
        <v>37</v>
      </c>
      <c r="I69" s="173" t="s">
        <v>25</v>
      </c>
      <c r="J69" s="99" t="s">
        <v>393</v>
      </c>
      <c r="K69" s="98">
        <v>43373</v>
      </c>
      <c r="L69" s="164" t="s">
        <v>39</v>
      </c>
      <c r="M69" s="194">
        <v>140600</v>
      </c>
    </row>
    <row r="70" spans="1:13" s="7" customFormat="1" ht="13.5" thickBot="1" x14ac:dyDescent="0.25">
      <c r="A70" s="284" t="s">
        <v>21</v>
      </c>
      <c r="B70" s="285"/>
      <c r="C70" s="285"/>
      <c r="D70" s="285"/>
      <c r="E70" s="285"/>
      <c r="F70" s="285"/>
      <c r="G70" s="285"/>
      <c r="H70" s="285"/>
      <c r="I70" s="285"/>
      <c r="J70" s="285"/>
      <c r="K70" s="285"/>
      <c r="L70" s="286"/>
      <c r="M70" s="174">
        <f>M66+M67+M68+M69</f>
        <v>166334</v>
      </c>
    </row>
    <row r="71" spans="1:13" s="7" customFormat="1" ht="78.75" x14ac:dyDescent="0.2">
      <c r="A71" s="175">
        <v>47</v>
      </c>
      <c r="B71" s="288" t="s">
        <v>137</v>
      </c>
      <c r="C71" s="123" t="s">
        <v>233</v>
      </c>
      <c r="D71" s="142" t="s">
        <v>10</v>
      </c>
      <c r="E71" s="142" t="s">
        <v>129</v>
      </c>
      <c r="F71" s="143" t="s">
        <v>176</v>
      </c>
      <c r="G71" s="176" t="s">
        <v>139</v>
      </c>
      <c r="H71" s="177" t="s">
        <v>138</v>
      </c>
      <c r="I71" s="16" t="s">
        <v>140</v>
      </c>
      <c r="J71" s="178" t="s">
        <v>375</v>
      </c>
      <c r="K71" s="179" t="s">
        <v>123</v>
      </c>
      <c r="L71" s="148" t="s">
        <v>141</v>
      </c>
      <c r="M71" s="22">
        <v>126000</v>
      </c>
    </row>
    <row r="72" spans="1:13" s="7" customFormat="1" ht="67.5" x14ac:dyDescent="0.2">
      <c r="A72" s="23">
        <v>48</v>
      </c>
      <c r="B72" s="289"/>
      <c r="C72" s="24" t="s">
        <v>238</v>
      </c>
      <c r="D72" s="25" t="s">
        <v>10</v>
      </c>
      <c r="E72" s="25">
        <v>2018</v>
      </c>
      <c r="F72" s="26" t="s">
        <v>366</v>
      </c>
      <c r="G72" s="180" t="s">
        <v>198</v>
      </c>
      <c r="H72" s="181" t="s">
        <v>200</v>
      </c>
      <c r="I72" s="26" t="s">
        <v>18</v>
      </c>
      <c r="J72" s="26"/>
      <c r="K72" s="30" t="s">
        <v>320</v>
      </c>
      <c r="L72" s="150" t="s">
        <v>201</v>
      </c>
      <c r="M72" s="41">
        <v>11300</v>
      </c>
    </row>
    <row r="73" spans="1:13" s="7" customFormat="1" ht="68.25" thickBot="1" x14ac:dyDescent="0.25">
      <c r="A73" s="189">
        <v>49</v>
      </c>
      <c r="B73" s="290"/>
      <c r="C73" s="107" t="s">
        <v>238</v>
      </c>
      <c r="D73" s="191" t="s">
        <v>10</v>
      </c>
      <c r="E73" s="191">
        <v>2018</v>
      </c>
      <c r="F73" s="95" t="s">
        <v>367</v>
      </c>
      <c r="G73" s="182" t="s">
        <v>199</v>
      </c>
      <c r="H73" s="183" t="s">
        <v>200</v>
      </c>
      <c r="I73" s="97" t="s">
        <v>18</v>
      </c>
      <c r="J73" s="97"/>
      <c r="K73" s="184" t="s">
        <v>320</v>
      </c>
      <c r="L73" s="164" t="s">
        <v>202</v>
      </c>
      <c r="M73" s="194">
        <v>12600</v>
      </c>
    </row>
    <row r="74" spans="1:13" s="7" customFormat="1" ht="13.5" thickBot="1" x14ac:dyDescent="0.25">
      <c r="A74" s="284" t="s">
        <v>136</v>
      </c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6"/>
      <c r="M74" s="88">
        <f>M71+M72+M73</f>
        <v>149900</v>
      </c>
    </row>
    <row r="75" spans="1:13" s="7" customFormat="1" ht="67.5" x14ac:dyDescent="0.2">
      <c r="A75" s="13">
        <v>50</v>
      </c>
      <c r="B75" s="288" t="s">
        <v>166</v>
      </c>
      <c r="C75" s="14" t="s">
        <v>236</v>
      </c>
      <c r="D75" s="15" t="s">
        <v>10</v>
      </c>
      <c r="E75" s="15">
        <v>2018</v>
      </c>
      <c r="F75" s="64" t="s">
        <v>220</v>
      </c>
      <c r="G75" s="185" t="s">
        <v>168</v>
      </c>
      <c r="H75" s="18" t="s">
        <v>252</v>
      </c>
      <c r="I75" s="28" t="s">
        <v>146</v>
      </c>
      <c r="J75" s="116"/>
      <c r="K75" s="186" t="s">
        <v>169</v>
      </c>
      <c r="L75" s="160" t="s">
        <v>170</v>
      </c>
      <c r="M75" s="22">
        <v>5150</v>
      </c>
    </row>
    <row r="76" spans="1:13" s="7" customFormat="1" ht="36" customHeight="1" x14ac:dyDescent="0.2">
      <c r="A76" s="250">
        <v>51</v>
      </c>
      <c r="B76" s="289"/>
      <c r="C76" s="252" t="s">
        <v>314</v>
      </c>
      <c r="D76" s="254" t="s">
        <v>10</v>
      </c>
      <c r="E76" s="256" t="s">
        <v>129</v>
      </c>
      <c r="F76" s="258" t="s">
        <v>315</v>
      </c>
      <c r="G76" s="260" t="s">
        <v>317</v>
      </c>
      <c r="H76" s="262" t="s">
        <v>318</v>
      </c>
      <c r="I76" s="264" t="s">
        <v>31</v>
      </c>
      <c r="J76" s="266" t="s">
        <v>405</v>
      </c>
      <c r="K76" s="268" t="s">
        <v>316</v>
      </c>
      <c r="L76" s="188" t="s">
        <v>319</v>
      </c>
      <c r="M76" s="270">
        <v>122100</v>
      </c>
    </row>
    <row r="77" spans="1:13" s="7" customFormat="1" ht="61.5" customHeight="1" thickBot="1" x14ac:dyDescent="0.25">
      <c r="A77" s="251"/>
      <c r="B77" s="290"/>
      <c r="C77" s="253"/>
      <c r="D77" s="255"/>
      <c r="E77" s="257"/>
      <c r="F77" s="259"/>
      <c r="G77" s="261"/>
      <c r="H77" s="263"/>
      <c r="I77" s="265"/>
      <c r="J77" s="267"/>
      <c r="K77" s="269"/>
      <c r="L77" s="193" t="s">
        <v>408</v>
      </c>
      <c r="M77" s="271"/>
    </row>
    <row r="78" spans="1:13" s="7" customFormat="1" ht="13.5" thickBot="1" x14ac:dyDescent="0.25">
      <c r="A78" s="284" t="s">
        <v>167</v>
      </c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6"/>
      <c r="M78" s="88">
        <f>M75+M76</f>
        <v>127250</v>
      </c>
    </row>
    <row r="79" spans="1:13" ht="67.5" x14ac:dyDescent="0.2">
      <c r="A79" s="13">
        <v>52</v>
      </c>
      <c r="B79" s="288" t="s">
        <v>115</v>
      </c>
      <c r="C79" s="14" t="s">
        <v>223</v>
      </c>
      <c r="D79" s="15" t="s">
        <v>10</v>
      </c>
      <c r="E79" s="15" t="s">
        <v>22</v>
      </c>
      <c r="F79" s="100" t="s">
        <v>59</v>
      </c>
      <c r="G79" s="100" t="s">
        <v>40</v>
      </c>
      <c r="H79" s="101" t="s">
        <v>41</v>
      </c>
      <c r="I79" s="100" t="s">
        <v>31</v>
      </c>
      <c r="J79" s="20" t="s">
        <v>394</v>
      </c>
      <c r="K79" s="159">
        <v>43434</v>
      </c>
      <c r="L79" s="195" t="s">
        <v>44</v>
      </c>
      <c r="M79" s="22">
        <v>203000</v>
      </c>
    </row>
    <row r="80" spans="1:13" ht="67.5" x14ac:dyDescent="0.2">
      <c r="A80" s="23">
        <v>53</v>
      </c>
      <c r="B80" s="289"/>
      <c r="C80" s="196" t="s">
        <v>223</v>
      </c>
      <c r="D80" s="25" t="s">
        <v>10</v>
      </c>
      <c r="E80" s="25" t="s">
        <v>22</v>
      </c>
      <c r="F80" s="26" t="s">
        <v>60</v>
      </c>
      <c r="G80" s="26" t="s">
        <v>42</v>
      </c>
      <c r="H80" s="27" t="s">
        <v>43</v>
      </c>
      <c r="I80" s="26" t="s">
        <v>31</v>
      </c>
      <c r="J80" s="31" t="s">
        <v>395</v>
      </c>
      <c r="K80" s="130">
        <v>43434</v>
      </c>
      <c r="L80" s="150" t="s">
        <v>45</v>
      </c>
      <c r="M80" s="41">
        <v>156363</v>
      </c>
    </row>
    <row r="81" spans="1:13" ht="87.75" customHeight="1" x14ac:dyDescent="0.2">
      <c r="A81" s="23">
        <v>54</v>
      </c>
      <c r="B81" s="289"/>
      <c r="C81" s="24" t="s">
        <v>234</v>
      </c>
      <c r="D81" s="25" t="s">
        <v>10</v>
      </c>
      <c r="E81" s="25" t="s">
        <v>129</v>
      </c>
      <c r="F81" s="26" t="s">
        <v>177</v>
      </c>
      <c r="G81" s="197" t="s">
        <v>154</v>
      </c>
      <c r="H81" s="27" t="s">
        <v>153</v>
      </c>
      <c r="I81" s="28" t="s">
        <v>18</v>
      </c>
      <c r="J81" s="79" t="s">
        <v>400</v>
      </c>
      <c r="K81" s="130">
        <v>43465</v>
      </c>
      <c r="L81" s="198" t="s">
        <v>155</v>
      </c>
      <c r="M81" s="41">
        <v>93904</v>
      </c>
    </row>
    <row r="82" spans="1:13" ht="67.5" x14ac:dyDescent="0.2">
      <c r="A82" s="23">
        <v>55</v>
      </c>
      <c r="B82" s="289"/>
      <c r="C82" s="199" t="s">
        <v>238</v>
      </c>
      <c r="D82" s="25" t="s">
        <v>10</v>
      </c>
      <c r="E82" s="25">
        <v>2018</v>
      </c>
      <c r="F82" s="132" t="s">
        <v>371</v>
      </c>
      <c r="G82" s="132" t="s">
        <v>179</v>
      </c>
      <c r="H82" s="151" t="s">
        <v>221</v>
      </c>
      <c r="I82" s="28" t="s">
        <v>18</v>
      </c>
      <c r="J82" s="131"/>
      <c r="K82" s="130">
        <v>43289</v>
      </c>
      <c r="L82" s="150" t="s">
        <v>180</v>
      </c>
      <c r="M82" s="41">
        <v>9120</v>
      </c>
    </row>
    <row r="83" spans="1:13" ht="67.5" x14ac:dyDescent="0.2">
      <c r="A83" s="23">
        <v>56</v>
      </c>
      <c r="B83" s="289"/>
      <c r="C83" s="24" t="s">
        <v>238</v>
      </c>
      <c r="D83" s="25" t="s">
        <v>10</v>
      </c>
      <c r="E83" s="25">
        <v>2018</v>
      </c>
      <c r="F83" s="200" t="s">
        <v>368</v>
      </c>
      <c r="G83" s="132" t="s">
        <v>310</v>
      </c>
      <c r="H83" s="151" t="s">
        <v>309</v>
      </c>
      <c r="I83" s="28" t="s">
        <v>18</v>
      </c>
      <c r="J83" s="131"/>
      <c r="K83" s="130">
        <v>43366</v>
      </c>
      <c r="L83" s="150" t="s">
        <v>303</v>
      </c>
      <c r="M83" s="41">
        <v>15033.77</v>
      </c>
    </row>
    <row r="84" spans="1:13" ht="68.25" thickBot="1" x14ac:dyDescent="0.25">
      <c r="A84" s="80">
        <v>57</v>
      </c>
      <c r="B84" s="290"/>
      <c r="C84" s="190" t="s">
        <v>238</v>
      </c>
      <c r="D84" s="43" t="s">
        <v>10</v>
      </c>
      <c r="E84" s="43">
        <v>2018</v>
      </c>
      <c r="F84" s="154" t="s">
        <v>369</v>
      </c>
      <c r="G84" s="154" t="s">
        <v>304</v>
      </c>
      <c r="H84" s="201" t="s">
        <v>305</v>
      </c>
      <c r="I84" s="47" t="s">
        <v>18</v>
      </c>
      <c r="J84" s="84"/>
      <c r="K84" s="135">
        <v>43435</v>
      </c>
      <c r="L84" s="156" t="s">
        <v>306</v>
      </c>
      <c r="M84" s="136">
        <v>18593</v>
      </c>
    </row>
    <row r="85" spans="1:13" ht="15" thickBot="1" x14ac:dyDescent="0.25">
      <c r="A85" s="284" t="s">
        <v>55</v>
      </c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6"/>
      <c r="M85" s="88">
        <f>M79+M80+M81+M82+M83+M84</f>
        <v>496013.77</v>
      </c>
    </row>
    <row r="86" spans="1:13" ht="56.25" x14ac:dyDescent="0.2">
      <c r="A86" s="13">
        <v>58</v>
      </c>
      <c r="B86" s="288" t="s">
        <v>116</v>
      </c>
      <c r="C86" s="14" t="s">
        <v>222</v>
      </c>
      <c r="D86" s="15" t="s">
        <v>10</v>
      </c>
      <c r="E86" s="15" t="s">
        <v>64</v>
      </c>
      <c r="F86" s="202" t="s">
        <v>85</v>
      </c>
      <c r="G86" s="202" t="s">
        <v>86</v>
      </c>
      <c r="H86" s="101" t="s">
        <v>87</v>
      </c>
      <c r="I86" s="203" t="s">
        <v>25</v>
      </c>
      <c r="J86" s="204" t="s">
        <v>396</v>
      </c>
      <c r="K86" s="21" t="s">
        <v>124</v>
      </c>
      <c r="L86" s="204" t="s">
        <v>91</v>
      </c>
      <c r="M86" s="205">
        <v>188792</v>
      </c>
    </row>
    <row r="87" spans="1:13" ht="67.5" x14ac:dyDescent="0.2">
      <c r="A87" s="23">
        <v>59</v>
      </c>
      <c r="B87" s="289"/>
      <c r="C87" s="24" t="s">
        <v>232</v>
      </c>
      <c r="D87" s="25" t="s">
        <v>156</v>
      </c>
      <c r="E87" s="25" t="s">
        <v>129</v>
      </c>
      <c r="F87" s="206" t="s">
        <v>209</v>
      </c>
      <c r="G87" s="206" t="s">
        <v>162</v>
      </c>
      <c r="H87" s="27" t="s">
        <v>161</v>
      </c>
      <c r="I87" s="28" t="s">
        <v>25</v>
      </c>
      <c r="J87" s="129" t="s">
        <v>402</v>
      </c>
      <c r="K87" s="30" t="s">
        <v>123</v>
      </c>
      <c r="L87" s="207" t="s">
        <v>171</v>
      </c>
      <c r="M87" s="208">
        <v>215784</v>
      </c>
    </row>
    <row r="88" spans="1:13" ht="79.5" thickBot="1" x14ac:dyDescent="0.25">
      <c r="A88" s="189">
        <v>60</v>
      </c>
      <c r="B88" s="290"/>
      <c r="C88" s="107" t="s">
        <v>237</v>
      </c>
      <c r="D88" s="191" t="s">
        <v>10</v>
      </c>
      <c r="E88" s="191">
        <v>2018</v>
      </c>
      <c r="F88" s="209" t="s">
        <v>211</v>
      </c>
      <c r="G88" s="209" t="s">
        <v>212</v>
      </c>
      <c r="H88" s="96" t="s">
        <v>213</v>
      </c>
      <c r="I88" s="210" t="s">
        <v>18</v>
      </c>
      <c r="J88" s="211"/>
      <c r="K88" s="109" t="s">
        <v>214</v>
      </c>
      <c r="L88" s="212" t="s">
        <v>171</v>
      </c>
      <c r="M88" s="213">
        <v>5000</v>
      </c>
    </row>
    <row r="89" spans="1:13" ht="15" thickBot="1" x14ac:dyDescent="0.25">
      <c r="A89" s="284" t="s">
        <v>16</v>
      </c>
      <c r="B89" s="287"/>
      <c r="C89" s="285"/>
      <c r="D89" s="285"/>
      <c r="E89" s="285"/>
      <c r="F89" s="285"/>
      <c r="G89" s="285"/>
      <c r="H89" s="285"/>
      <c r="I89" s="285"/>
      <c r="J89" s="285"/>
      <c r="K89" s="285"/>
      <c r="L89" s="286"/>
      <c r="M89" s="88">
        <f>M86+M87+M88</f>
        <v>409576</v>
      </c>
    </row>
    <row r="90" spans="1:13" ht="67.5" x14ac:dyDescent="0.2">
      <c r="A90" s="13">
        <v>61</v>
      </c>
      <c r="B90" s="288" t="s">
        <v>117</v>
      </c>
      <c r="C90" s="14" t="s">
        <v>223</v>
      </c>
      <c r="D90" s="15" t="s">
        <v>10</v>
      </c>
      <c r="E90" s="142" t="s">
        <v>22</v>
      </c>
      <c r="F90" s="214" t="s">
        <v>61</v>
      </c>
      <c r="G90" s="143" t="s">
        <v>128</v>
      </c>
      <c r="H90" s="215" t="s">
        <v>46</v>
      </c>
      <c r="I90" s="216" t="s">
        <v>47</v>
      </c>
      <c r="J90" s="68" t="s">
        <v>397</v>
      </c>
      <c r="K90" s="91">
        <v>43434</v>
      </c>
      <c r="L90" s="160" t="s">
        <v>12</v>
      </c>
      <c r="M90" s="217">
        <v>135000</v>
      </c>
    </row>
    <row r="91" spans="1:13" ht="67.5" x14ac:dyDescent="0.2">
      <c r="A91" s="125">
        <v>62</v>
      </c>
      <c r="B91" s="289"/>
      <c r="C91" s="196" t="s">
        <v>223</v>
      </c>
      <c r="D91" s="126" t="s">
        <v>10</v>
      </c>
      <c r="E91" s="25" t="s">
        <v>22</v>
      </c>
      <c r="F91" s="218" t="s">
        <v>62</v>
      </c>
      <c r="G91" s="26" t="s">
        <v>48</v>
      </c>
      <c r="H91" s="219" t="s">
        <v>49</v>
      </c>
      <c r="I91" s="157" t="s">
        <v>47</v>
      </c>
      <c r="J91" s="121" t="s">
        <v>380</v>
      </c>
      <c r="K91" s="120">
        <v>43251</v>
      </c>
      <c r="L91" s="150" t="s">
        <v>56</v>
      </c>
      <c r="M91" s="41">
        <v>55000</v>
      </c>
    </row>
    <row r="92" spans="1:13" ht="56.25" x14ac:dyDescent="0.2">
      <c r="A92" s="125">
        <v>63</v>
      </c>
      <c r="B92" s="289"/>
      <c r="C92" s="24" t="s">
        <v>229</v>
      </c>
      <c r="D92" s="126" t="s">
        <v>10</v>
      </c>
      <c r="E92" s="25" t="s">
        <v>92</v>
      </c>
      <c r="F92" s="218" t="s">
        <v>95</v>
      </c>
      <c r="G92" s="26" t="s">
        <v>93</v>
      </c>
      <c r="H92" s="219" t="s">
        <v>94</v>
      </c>
      <c r="I92" s="157" t="s">
        <v>7</v>
      </c>
      <c r="J92" s="79" t="s">
        <v>379</v>
      </c>
      <c r="K92" s="120">
        <v>43462</v>
      </c>
      <c r="L92" s="150" t="s">
        <v>56</v>
      </c>
      <c r="M92" s="41">
        <v>118481</v>
      </c>
    </row>
    <row r="93" spans="1:13" ht="55.5" customHeight="1" x14ac:dyDescent="0.2">
      <c r="A93" s="125">
        <v>64</v>
      </c>
      <c r="B93" s="289"/>
      <c r="C93" s="24" t="s">
        <v>234</v>
      </c>
      <c r="D93" s="126" t="s">
        <v>10</v>
      </c>
      <c r="E93" s="25" t="s">
        <v>129</v>
      </c>
      <c r="F93" s="218" t="s">
        <v>178</v>
      </c>
      <c r="G93" s="26" t="s">
        <v>151</v>
      </c>
      <c r="H93" s="219" t="s">
        <v>152</v>
      </c>
      <c r="I93" s="28" t="s">
        <v>18</v>
      </c>
      <c r="J93" s="220" t="s">
        <v>378</v>
      </c>
      <c r="K93" s="120">
        <v>43462</v>
      </c>
      <c r="L93" s="150" t="s">
        <v>56</v>
      </c>
      <c r="M93" s="41">
        <v>85930</v>
      </c>
    </row>
    <row r="94" spans="1:13" ht="68.25" thickBot="1" x14ac:dyDescent="0.25">
      <c r="A94" s="189">
        <v>65</v>
      </c>
      <c r="B94" s="290"/>
      <c r="C94" s="107" t="s">
        <v>238</v>
      </c>
      <c r="D94" s="191" t="s">
        <v>10</v>
      </c>
      <c r="E94" s="43">
        <v>2018</v>
      </c>
      <c r="F94" s="221" t="s">
        <v>370</v>
      </c>
      <c r="G94" s="133" t="s">
        <v>194</v>
      </c>
      <c r="H94" s="222" t="s">
        <v>195</v>
      </c>
      <c r="I94" s="223" t="s">
        <v>196</v>
      </c>
      <c r="J94" s="173"/>
      <c r="K94" s="98">
        <v>43322</v>
      </c>
      <c r="L94" s="156" t="s">
        <v>197</v>
      </c>
      <c r="M94" s="136">
        <v>22000</v>
      </c>
    </row>
    <row r="95" spans="1:13" ht="15" thickBot="1" x14ac:dyDescent="0.25">
      <c r="A95" s="284" t="s">
        <v>17</v>
      </c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6"/>
      <c r="M95" s="88">
        <f>M90+M91+M92+M93+M94</f>
        <v>416411</v>
      </c>
    </row>
    <row r="96" spans="1:13" s="7" customFormat="1" ht="68.25" customHeight="1" x14ac:dyDescent="0.2">
      <c r="A96" s="248">
        <v>66</v>
      </c>
      <c r="B96" s="288" t="s">
        <v>311</v>
      </c>
      <c r="C96" s="280" t="s">
        <v>232</v>
      </c>
      <c r="D96" s="282" t="s">
        <v>10</v>
      </c>
      <c r="E96" s="282" t="s">
        <v>129</v>
      </c>
      <c r="F96" s="272" t="s">
        <v>210</v>
      </c>
      <c r="G96" s="272" t="s">
        <v>130</v>
      </c>
      <c r="H96" s="272" t="s">
        <v>131</v>
      </c>
      <c r="I96" s="272" t="s">
        <v>31</v>
      </c>
      <c r="J96" s="295" t="s">
        <v>398</v>
      </c>
      <c r="K96" s="278">
        <v>43465</v>
      </c>
      <c r="L96" s="124" t="s">
        <v>80</v>
      </c>
      <c r="M96" s="245">
        <v>1529040</v>
      </c>
    </row>
    <row r="97" spans="1:13" s="7" customFormat="1" ht="33" customHeight="1" thickBot="1" x14ac:dyDescent="0.25">
      <c r="A97" s="251"/>
      <c r="B97" s="290"/>
      <c r="C97" s="253"/>
      <c r="D97" s="255"/>
      <c r="E97" s="255"/>
      <c r="F97" s="265"/>
      <c r="G97" s="265"/>
      <c r="H97" s="265"/>
      <c r="I97" s="265"/>
      <c r="J97" s="296"/>
      <c r="K97" s="297"/>
      <c r="L97" s="225" t="s">
        <v>409</v>
      </c>
      <c r="M97" s="246"/>
    </row>
    <row r="98" spans="1:13" s="7" customFormat="1" ht="13.5" thickBot="1" x14ac:dyDescent="0.25">
      <c r="A98" s="284" t="s">
        <v>312</v>
      </c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6"/>
      <c r="M98" s="88">
        <f>M96</f>
        <v>1529040</v>
      </c>
    </row>
    <row r="99" spans="1:13" ht="15" thickBot="1" x14ac:dyDescent="0.25">
      <c r="A99" s="226"/>
      <c r="B99" s="227"/>
      <c r="C99" s="227"/>
      <c r="D99" s="227"/>
      <c r="E99" s="227"/>
      <c r="F99" s="227"/>
      <c r="G99" s="227"/>
      <c r="H99" s="227"/>
      <c r="I99" s="228"/>
      <c r="J99" s="228"/>
      <c r="K99" s="228"/>
      <c r="L99" s="229"/>
      <c r="M99" s="230"/>
    </row>
    <row r="100" spans="1:13" ht="16.5" thickBot="1" x14ac:dyDescent="0.3">
      <c r="A100" s="292" t="s">
        <v>122</v>
      </c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  <c r="L100" s="294"/>
      <c r="M100" s="231">
        <f>M15+M17+M24+M29+M33+M35+M39+M50+M52+M54+M59+M63+M65+M70+M74+M78+M85+M89+M95+M98</f>
        <v>6380777.8699999992</v>
      </c>
    </row>
    <row r="103" spans="1:13" s="1" customFormat="1" ht="15.75" x14ac:dyDescent="0.2">
      <c r="A103" s="232"/>
      <c r="B103" s="233" t="s">
        <v>346</v>
      </c>
      <c r="C103" s="233"/>
      <c r="D103" s="233"/>
      <c r="E103" s="233"/>
      <c r="F103" s="233"/>
      <c r="G103" s="233"/>
      <c r="I103" s="6"/>
      <c r="J103" s="6"/>
      <c r="K103" s="6"/>
      <c r="L103" s="7"/>
    </row>
    <row r="104" spans="1:13" s="1" customFormat="1" ht="13.5" thickBot="1" x14ac:dyDescent="0.25">
      <c r="A104" s="232"/>
      <c r="B104" s="232"/>
      <c r="C104" s="232"/>
      <c r="D104" s="234"/>
      <c r="E104" s="232"/>
      <c r="F104" s="235"/>
      <c r="G104" s="235"/>
      <c r="I104" s="6"/>
      <c r="J104" s="6"/>
      <c r="K104" s="6"/>
      <c r="L104" s="7"/>
    </row>
    <row r="105" spans="1:13" s="239" customFormat="1" ht="11.25" x14ac:dyDescent="0.2">
      <c r="A105" s="236"/>
      <c r="B105" s="326" t="s">
        <v>321</v>
      </c>
      <c r="C105" s="327"/>
      <c r="D105" s="328"/>
      <c r="E105" s="237" t="s">
        <v>322</v>
      </c>
      <c r="F105" s="238"/>
      <c r="G105" s="238"/>
      <c r="I105" s="240"/>
      <c r="J105" s="240"/>
      <c r="K105" s="240"/>
    </row>
    <row r="106" spans="1:13" s="1" customFormat="1" ht="12.75" x14ac:dyDescent="0.2">
      <c r="A106" s="232"/>
      <c r="B106" s="329" t="s">
        <v>323</v>
      </c>
      <c r="C106" s="330"/>
      <c r="D106" s="331"/>
      <c r="E106" s="241">
        <v>5</v>
      </c>
      <c r="F106" s="235"/>
      <c r="G106" s="235"/>
      <c r="I106" s="6"/>
      <c r="J106" s="6"/>
      <c r="K106" s="6"/>
      <c r="L106" s="7"/>
    </row>
    <row r="107" spans="1:13" s="1" customFormat="1" ht="12.75" x14ac:dyDescent="0.2">
      <c r="A107" s="232"/>
      <c r="B107" s="329" t="s">
        <v>324</v>
      </c>
      <c r="C107" s="330"/>
      <c r="D107" s="331"/>
      <c r="E107" s="241">
        <v>1</v>
      </c>
      <c r="F107" s="235"/>
      <c r="G107" s="235"/>
      <c r="I107" s="6"/>
      <c r="J107" s="6"/>
      <c r="K107" s="6"/>
      <c r="L107" s="7"/>
    </row>
    <row r="108" spans="1:13" s="1" customFormat="1" ht="12.75" x14ac:dyDescent="0.2">
      <c r="A108" s="232"/>
      <c r="B108" s="332" t="s">
        <v>340</v>
      </c>
      <c r="C108" s="333"/>
      <c r="D108" s="334"/>
      <c r="E108" s="241">
        <v>6</v>
      </c>
      <c r="F108" s="235"/>
      <c r="G108" s="235"/>
      <c r="I108" s="6"/>
      <c r="J108" s="6"/>
      <c r="K108" s="6"/>
      <c r="L108" s="7"/>
    </row>
    <row r="109" spans="1:13" s="1" customFormat="1" ht="12.75" x14ac:dyDescent="0.2">
      <c r="A109" s="232"/>
      <c r="B109" s="335" t="s">
        <v>325</v>
      </c>
      <c r="C109" s="336"/>
      <c r="D109" s="337"/>
      <c r="E109" s="241">
        <v>4</v>
      </c>
      <c r="F109" s="235"/>
      <c r="G109" s="235"/>
      <c r="I109" s="6"/>
      <c r="J109" s="6"/>
      <c r="K109" s="6"/>
      <c r="L109" s="7"/>
    </row>
    <row r="110" spans="1:13" s="1" customFormat="1" ht="21" customHeight="1" x14ac:dyDescent="0.2">
      <c r="A110" s="232"/>
      <c r="B110" s="329" t="s">
        <v>326</v>
      </c>
      <c r="C110" s="330"/>
      <c r="D110" s="331"/>
      <c r="E110" s="241">
        <v>3</v>
      </c>
      <c r="F110" s="235"/>
      <c r="G110" s="235"/>
      <c r="I110" s="6"/>
      <c r="J110" s="6"/>
      <c r="K110" s="6"/>
      <c r="L110" s="7"/>
    </row>
    <row r="111" spans="1:13" s="1" customFormat="1" ht="20.25" customHeight="1" x14ac:dyDescent="0.2">
      <c r="A111" s="232"/>
      <c r="B111" s="329" t="s">
        <v>327</v>
      </c>
      <c r="C111" s="330"/>
      <c r="D111" s="331"/>
      <c r="E111" s="241">
        <v>1</v>
      </c>
      <c r="F111" s="235"/>
      <c r="G111" s="235"/>
      <c r="I111" s="6"/>
      <c r="J111" s="6"/>
      <c r="K111" s="6"/>
      <c r="L111" s="7"/>
    </row>
    <row r="112" spans="1:13" s="1" customFormat="1" ht="12.75" x14ac:dyDescent="0.2">
      <c r="A112" s="232"/>
      <c r="B112" s="329" t="s">
        <v>328</v>
      </c>
      <c r="C112" s="330"/>
      <c r="D112" s="331"/>
      <c r="E112" s="241">
        <v>3</v>
      </c>
      <c r="F112" s="235"/>
      <c r="G112" s="235"/>
      <c r="I112" s="6"/>
      <c r="J112" s="6"/>
      <c r="K112" s="6"/>
      <c r="L112" s="7"/>
    </row>
    <row r="113" spans="1:12" s="1" customFormat="1" ht="21" customHeight="1" x14ac:dyDescent="0.2">
      <c r="A113" s="232"/>
      <c r="B113" s="329" t="s">
        <v>329</v>
      </c>
      <c r="C113" s="330"/>
      <c r="D113" s="331"/>
      <c r="E113" s="241">
        <v>9</v>
      </c>
      <c r="F113" s="235"/>
      <c r="G113" s="235"/>
      <c r="I113" s="6"/>
      <c r="J113" s="6"/>
      <c r="K113" s="6"/>
      <c r="L113" s="7"/>
    </row>
    <row r="114" spans="1:12" s="1" customFormat="1" ht="12.75" customHeight="1" x14ac:dyDescent="0.2">
      <c r="A114" s="232"/>
      <c r="B114" s="332" t="s">
        <v>330</v>
      </c>
      <c r="C114" s="333"/>
      <c r="D114" s="334"/>
      <c r="E114" s="242">
        <v>1</v>
      </c>
      <c r="F114" s="235"/>
      <c r="G114" s="235"/>
      <c r="I114" s="6"/>
      <c r="J114" s="6"/>
      <c r="K114" s="6"/>
      <c r="L114" s="7"/>
    </row>
    <row r="115" spans="1:12" s="1" customFormat="1" ht="12.75" x14ac:dyDescent="0.2">
      <c r="A115" s="232"/>
      <c r="B115" s="332" t="s">
        <v>341</v>
      </c>
      <c r="C115" s="333"/>
      <c r="D115" s="334"/>
      <c r="E115" s="241">
        <v>1</v>
      </c>
      <c r="F115" s="235"/>
      <c r="G115" s="235"/>
      <c r="I115" s="6"/>
      <c r="J115" s="6"/>
      <c r="K115" s="6"/>
      <c r="L115" s="7"/>
    </row>
    <row r="116" spans="1:12" s="1" customFormat="1" ht="12.75" x14ac:dyDescent="0.2">
      <c r="A116" s="232"/>
      <c r="B116" s="329" t="s">
        <v>331</v>
      </c>
      <c r="C116" s="330"/>
      <c r="D116" s="331"/>
      <c r="E116" s="241">
        <v>4</v>
      </c>
      <c r="F116" s="235"/>
      <c r="G116" s="235"/>
      <c r="I116" s="6"/>
      <c r="J116" s="6"/>
      <c r="K116" s="6"/>
      <c r="L116" s="7"/>
    </row>
    <row r="117" spans="1:12" s="1" customFormat="1" ht="12.75" customHeight="1" x14ac:dyDescent="0.2">
      <c r="A117" s="232"/>
      <c r="B117" s="329" t="s">
        <v>332</v>
      </c>
      <c r="C117" s="330"/>
      <c r="D117" s="331"/>
      <c r="E117" s="241">
        <v>3</v>
      </c>
      <c r="F117" s="235"/>
      <c r="G117" s="235"/>
      <c r="I117" s="6"/>
      <c r="J117" s="6"/>
      <c r="K117" s="6"/>
      <c r="L117" s="7"/>
    </row>
    <row r="118" spans="1:12" s="1" customFormat="1" ht="12.75" x14ac:dyDescent="0.2">
      <c r="A118" s="232"/>
      <c r="B118" s="329" t="s">
        <v>342</v>
      </c>
      <c r="C118" s="330"/>
      <c r="D118" s="331"/>
      <c r="E118" s="241">
        <v>1</v>
      </c>
      <c r="F118" s="235"/>
      <c r="G118" s="235"/>
      <c r="I118" s="6"/>
      <c r="J118" s="6"/>
      <c r="K118" s="6"/>
      <c r="L118" s="7"/>
    </row>
    <row r="119" spans="1:12" s="1" customFormat="1" ht="21" customHeight="1" x14ac:dyDescent="0.2">
      <c r="A119" s="232"/>
      <c r="B119" s="329" t="s">
        <v>343</v>
      </c>
      <c r="C119" s="330"/>
      <c r="D119" s="331"/>
      <c r="E119" s="241">
        <v>4</v>
      </c>
      <c r="F119" s="235"/>
      <c r="G119" s="235"/>
      <c r="I119" s="6"/>
      <c r="J119" s="6"/>
      <c r="K119" s="6"/>
      <c r="L119" s="7"/>
    </row>
    <row r="120" spans="1:12" s="1" customFormat="1" ht="12.75" x14ac:dyDescent="0.2">
      <c r="A120" s="232"/>
      <c r="B120" s="329" t="s">
        <v>333</v>
      </c>
      <c r="C120" s="330"/>
      <c r="D120" s="331"/>
      <c r="E120" s="241">
        <v>3</v>
      </c>
      <c r="F120" s="235"/>
      <c r="G120" s="235"/>
      <c r="I120" s="6"/>
      <c r="J120" s="6"/>
      <c r="K120" s="6"/>
      <c r="L120" s="7"/>
    </row>
    <row r="121" spans="1:12" s="1" customFormat="1" ht="12.75" x14ac:dyDescent="0.2">
      <c r="A121" s="232"/>
      <c r="B121" s="329" t="s">
        <v>344</v>
      </c>
      <c r="C121" s="330"/>
      <c r="D121" s="331"/>
      <c r="E121" s="241">
        <v>2</v>
      </c>
      <c r="F121" s="235"/>
      <c r="G121" s="235"/>
      <c r="I121" s="6"/>
      <c r="J121" s="6"/>
      <c r="K121" s="6"/>
      <c r="L121" s="7"/>
    </row>
    <row r="122" spans="1:12" s="1" customFormat="1" ht="12.75" x14ac:dyDescent="0.2">
      <c r="A122" s="232"/>
      <c r="B122" s="329" t="s">
        <v>334</v>
      </c>
      <c r="C122" s="330"/>
      <c r="D122" s="331"/>
      <c r="E122" s="241">
        <v>6</v>
      </c>
      <c r="F122" s="235"/>
      <c r="G122" s="235"/>
      <c r="I122" s="6"/>
      <c r="J122" s="6"/>
      <c r="K122" s="6"/>
      <c r="L122" s="7"/>
    </row>
    <row r="123" spans="1:12" s="1" customFormat="1" ht="12.75" x14ac:dyDescent="0.2">
      <c r="A123" s="232"/>
      <c r="B123" s="329" t="s">
        <v>335</v>
      </c>
      <c r="C123" s="330"/>
      <c r="D123" s="331"/>
      <c r="E123" s="243">
        <v>3</v>
      </c>
      <c r="F123" s="235"/>
      <c r="G123" s="235"/>
      <c r="I123" s="6"/>
      <c r="J123" s="6"/>
      <c r="K123" s="6"/>
      <c r="L123" s="7"/>
    </row>
    <row r="124" spans="1:12" s="1" customFormat="1" ht="12.75" x14ac:dyDescent="0.2">
      <c r="A124" s="232"/>
      <c r="B124" s="332" t="s">
        <v>336</v>
      </c>
      <c r="C124" s="333"/>
      <c r="D124" s="334"/>
      <c r="E124" s="241">
        <v>5</v>
      </c>
      <c r="F124" s="235"/>
      <c r="G124" s="235"/>
      <c r="I124" s="6"/>
      <c r="J124" s="6"/>
      <c r="K124" s="6"/>
      <c r="L124" s="7"/>
    </row>
    <row r="125" spans="1:12" s="1" customFormat="1" ht="13.5" thickBot="1" x14ac:dyDescent="0.25">
      <c r="A125" s="232"/>
      <c r="B125" s="332" t="s">
        <v>345</v>
      </c>
      <c r="C125" s="333"/>
      <c r="D125" s="334"/>
      <c r="E125" s="241">
        <v>1</v>
      </c>
      <c r="F125" s="235"/>
      <c r="G125" s="235"/>
      <c r="I125" s="6"/>
      <c r="J125" s="6"/>
      <c r="K125" s="6"/>
      <c r="L125" s="7"/>
    </row>
    <row r="126" spans="1:12" s="1" customFormat="1" ht="13.5" thickBot="1" x14ac:dyDescent="0.25">
      <c r="A126" s="232"/>
      <c r="B126" s="338" t="s">
        <v>337</v>
      </c>
      <c r="C126" s="339"/>
      <c r="D126" s="340"/>
      <c r="E126" s="244">
        <f>SUM(E106:E125)</f>
        <v>66</v>
      </c>
      <c r="F126" s="235"/>
      <c r="G126" s="235"/>
      <c r="I126" s="6"/>
      <c r="J126" s="6"/>
      <c r="K126" s="6"/>
      <c r="L126" s="7"/>
    </row>
    <row r="127" spans="1:12" s="1" customFormat="1" x14ac:dyDescent="0.2">
      <c r="A127" s="232"/>
      <c r="B127" s="5"/>
      <c r="C127" s="5"/>
      <c r="D127" s="5"/>
      <c r="E127" s="5"/>
      <c r="F127" s="235"/>
      <c r="G127" s="235"/>
      <c r="I127" s="6"/>
      <c r="J127" s="6"/>
      <c r="K127" s="6"/>
      <c r="L127" s="7"/>
    </row>
  </sheetData>
  <sheetProtection password="FCC7" sheet="1" objects="1" scenarios="1"/>
  <mergeCells count="107">
    <mergeCell ref="B125:D125"/>
    <mergeCell ref="B126:D126"/>
    <mergeCell ref="B121:D121"/>
    <mergeCell ref="B124:D124"/>
    <mergeCell ref="B114:D114"/>
    <mergeCell ref="B115:D115"/>
    <mergeCell ref="B116:D116"/>
    <mergeCell ref="B117:D117"/>
    <mergeCell ref="B118:D118"/>
    <mergeCell ref="B119:D119"/>
    <mergeCell ref="B120:D120"/>
    <mergeCell ref="B122:D122"/>
    <mergeCell ref="B123:D123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A15:L15"/>
    <mergeCell ref="A24:L24"/>
    <mergeCell ref="A33:L33"/>
    <mergeCell ref="B10:B14"/>
    <mergeCell ref="B18:B23"/>
    <mergeCell ref="B30:B32"/>
    <mergeCell ref="A29:L29"/>
    <mergeCell ref="B25:B28"/>
    <mergeCell ref="A17:L17"/>
    <mergeCell ref="A1:M1"/>
    <mergeCell ref="A3:M3"/>
    <mergeCell ref="A4:M4"/>
    <mergeCell ref="A6:A8"/>
    <mergeCell ref="B6:B8"/>
    <mergeCell ref="C6:C8"/>
    <mergeCell ref="D6:D8"/>
    <mergeCell ref="E6:E8"/>
    <mergeCell ref="F6:F8"/>
    <mergeCell ref="H6:H8"/>
    <mergeCell ref="K6:K8"/>
    <mergeCell ref="G6:G8"/>
    <mergeCell ref="M6:M8"/>
    <mergeCell ref="I6:I8"/>
    <mergeCell ref="L6:L8"/>
    <mergeCell ref="J6:J8"/>
    <mergeCell ref="A100:L100"/>
    <mergeCell ref="A98:L98"/>
    <mergeCell ref="B75:B77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A65:L65"/>
    <mergeCell ref="A95:L95"/>
    <mergeCell ref="A89:L89"/>
    <mergeCell ref="A35:L35"/>
    <mergeCell ref="A78:L78"/>
    <mergeCell ref="B90:B94"/>
    <mergeCell ref="B79:B84"/>
    <mergeCell ref="B86:B88"/>
    <mergeCell ref="B40:B49"/>
    <mergeCell ref="A74:L74"/>
    <mergeCell ref="B55:B58"/>
    <mergeCell ref="A59:L59"/>
    <mergeCell ref="B71:B73"/>
    <mergeCell ref="A50:L50"/>
    <mergeCell ref="A70:L70"/>
    <mergeCell ref="B60:B62"/>
    <mergeCell ref="A63:L63"/>
    <mergeCell ref="B66:B69"/>
    <mergeCell ref="A85:L85"/>
    <mergeCell ref="A52:L52"/>
    <mergeCell ref="A39:L39"/>
    <mergeCell ref="B36:B38"/>
    <mergeCell ref="M96:M97"/>
    <mergeCell ref="M40:M41"/>
    <mergeCell ref="A40:A41"/>
    <mergeCell ref="A76:A77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M76:M77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A54:L54"/>
  </mergeCells>
  <hyperlinks>
    <hyperlink ref="J11" r:id="rId1"/>
    <hyperlink ref="J71" r:id="rId2"/>
    <hyperlink ref="J12" r:id="rId3"/>
    <hyperlink ref="J22" r:id="rId4"/>
    <hyperlink ref="J93" r:id="rId5"/>
    <hyperlink ref="J92" r:id="rId6"/>
    <hyperlink ref="J13" r:id="rId7"/>
    <hyperlink ref="J14" r:id="rId8"/>
    <hyperlink ref="J19" r:id="rId9"/>
    <hyperlink ref="J20" r:id="rId10"/>
    <hyperlink ref="J21" r:id="rId11"/>
    <hyperlink ref="J30" r:id="rId12"/>
    <hyperlink ref="J31" r:id="rId13"/>
    <hyperlink ref="J96" r:id="rId14"/>
    <hyperlink ref="J49" r:id="rId15"/>
    <hyperlink ref="J81" r:id="rId16"/>
    <hyperlink ref="J25" r:id="rId17"/>
    <hyperlink ref="J87" r:id="rId18"/>
    <hyperlink ref="J66" r:id="rId19"/>
    <hyperlink ref="J60" r:id="rId20"/>
    <hyperlink ref="J76" r:id="rId21"/>
    <hyperlink ref="J32" r:id="rId22"/>
    <hyperlink ref="L10" r:id="rId23" tooltip="Echipa proiectului: SILEA Ioan; STEFAN Octavian; CRISAN Ruben Dan; HUPLE Teodor; BASSO-TIDREA Alexandra Ionela; RADU Mihaita Alin; VIDA-CRISAN Mihaela Marcella; CHIRILA Oana Sorina"/>
    <hyperlink ref="L11" r:id="rId24" tooltip="Echipa proiectului: MURVAY Pal-Stefan; GURBAN Eugen Horatiu; ANDREICA Tudor Sebastian; JICHICI Camil Vasile"/>
    <hyperlink ref="L12" r:id="rId25" tooltip="Echipa proiectului: GROZA Bogdan-Ioan"/>
    <hyperlink ref="L13" r:id="rId26" tooltip="Echipa proiectului: PRECUP Radu-Emil"/>
    <hyperlink ref="L14" r:id="rId27" tooltip="Echipa proiectului: PREITL Stefan"/>
    <hyperlink ref="L16" r:id="rId28"/>
    <hyperlink ref="L18" r:id="rId29"/>
    <hyperlink ref="L19" r:id="rId30" tooltip="Echipa proiectului: TOPÎRCEANU Alexandru; LIHU Andrei; IOVANOVICI Alexandru; GAVRILIU Constantina-Elena"/>
    <hyperlink ref="L20" r:id="rId31" tooltip="Echipa proiectului: TODINCA Doru; CERNAZANU-GLĂVAN Cosmin; CHIRILA Ciprian-Bogdan"/>
    <hyperlink ref="L21" r:id="rId32" tooltip="Echipa proiectului:  IOVANOVICI Alexandru; COSARIU Cristian; BABAN Gabriel; AVRAMONI Dacian Ionut; SZEIDERT-SUBERT Iosif"/>
    <hyperlink ref="L22" r:id="rId33" tooltip="Echipa proiectului:  PRECUP Radu-Emil"/>
    <hyperlink ref="L23" r:id="rId34"/>
    <hyperlink ref="L25" r:id="rId35" tooltip="Echipa proiectului: UNGUREANU Viorel; VILCEANU Clara Beatrice; BELC Alexandra "/>
    <hyperlink ref="L26" r:id="rId36"/>
    <hyperlink ref="L27" r:id="rId37"/>
    <hyperlink ref="L28" r:id="rId38"/>
    <hyperlink ref="L30" r:id="rId39" tooltip="Echipa proiectului: PODE Rodica; PODE Vasile; TAMAS Andra; POP Aniela; IGHIAN Lacrima; NEGREA Sorina"/>
    <hyperlink ref="L31" r:id="rId40" tooltip="Echipa proiectului: DEHELEAN Cristina Adriana; IANOŞ Robert; LAZĂU Radu Ioan; CORICOVAC Dorina Elena; MOACA Alina Elena; BABUTA Roxana Marcela; MUNTEAN Eliza Cornelia; CAPRARU Aylin Diana"/>
    <hyperlink ref="L32" r:id="rId41" tooltip="Echipa proiectului: PODE Rodica; COCHECI Laura; POP Aniela; VODA Raluca; IGHIAN Lacrima; BACIU Anamaria; LICURICI (cas. DELCIOIU) Claudia"/>
    <hyperlink ref="L34" r:id="rId42" tooltip="Echipa proiectului: TODEA Anamaria; PAUL Cristina; MARINICA Oana; PAUSESCU Iulia; VASILESCU Corina; MOLDOVAN Horatiu"/>
    <hyperlink ref="L36" r:id="rId43" tooltip="Echipa proiectului: NEGOIŢESCU Arina-Speranta; NEGOIŢESCU Dan; BRATA Silviana; ADAM Marius"/>
    <hyperlink ref="L37" r:id="rId44"/>
    <hyperlink ref="L38" r:id="rId45"/>
    <hyperlink ref="L42" r:id="rId46" tooltip="Echipa proiectului: DUBINA Dan; GEORGESCU Mircea; RADU Bogdan; BURCA Mircea; TUNEA Daniel; NEAGU Calin; BOTH Ioan; BENZAR Stefan; GROSAN Marius; ABRUDAN Ovidiu; UNG Miloico"/>
    <hyperlink ref="L43" r:id="rId47"/>
    <hyperlink ref="L44" r:id="rId48"/>
    <hyperlink ref="L45" r:id="rId49"/>
    <hyperlink ref="L46" r:id="rId50"/>
    <hyperlink ref="L47" r:id="rId51"/>
    <hyperlink ref="L48" r:id="rId52"/>
    <hyperlink ref="L49" r:id="rId53" tooltip="Echipa proiectului: STRATAN Aurel"/>
    <hyperlink ref="L51" r:id="rId54" tooltip="Echipa proiectului: SFIRAT Alexandru; BULARKA Szilard; SZABO Roland"/>
    <hyperlink ref="L53" r:id="rId55"/>
    <hyperlink ref="L55" r:id="rId56"/>
    <hyperlink ref="L56" r:id="rId57"/>
    <hyperlink ref="L57" r:id="rId58"/>
    <hyperlink ref="L58" r:id="rId59"/>
    <hyperlink ref="L60" r:id="rId60" tooltip="Echipa proiectului: SPRINCENATU Roxana; NOVAC Andrei; CHILNICEAN George Amadeus"/>
    <hyperlink ref="L61" r:id="rId61"/>
    <hyperlink ref="L62" r:id="rId62"/>
    <hyperlink ref="L64" r:id="rId63"/>
    <hyperlink ref="L66" r:id="rId64" tooltip="Echipa proiectului: BOLDEA Ion Gheorghe; TUTELEA Lucian Nicolae; MUNTEAN Nicolae; TOPOR Marcel; POPA Ana-Adela; VITAN Liviu-Danut; MARTIN Adrian-Daniel; HULEA Dan-Cornel"/>
    <hyperlink ref="L67" r:id="rId65" tooltip="Echipa proiectului: TUTELEA Lucian; MUNTEAN Nicolae; MIHON Liviu; CORNEA Octavian; SORANDARU Ciprian; TOPOR Marcel; GHIORMEZ Loredana; GHEORGHIU Csaba "/>
    <hyperlink ref="L68" r:id="rId66"/>
    <hyperlink ref="L69" r:id="rId67" tooltip="Echipa proiectului: PANOIU Manuela; PANOIU Virgilius Caius; DEACONU Sorin; MUSCALAGIU Ionel; ROB Raluca; ABRUDEAN Cristian"/>
    <hyperlink ref="L71" r:id="rId68" tooltip="Echipa proiectului: ARTENE Alin-Emanuel; MICLEA Serban; LUMINOSU Caius-Tudor; BOATCA-BARABAS Maria-Elena; IONESCU Adrian Marius; SÎRBU Roxana-Mihaela"/>
    <hyperlink ref="L72" r:id="rId69"/>
    <hyperlink ref="L73" r:id="rId70"/>
    <hyperlink ref="L75" r:id="rId71"/>
    <hyperlink ref="L79" r:id="rId72" tooltip="Echipa proiectului: MUNTEAN Sebastian; MARŞAVINA Liviu; HEDEŞ Alexandru; BOSIOC Alin; TODIRUŢĂ Mariana; SVOBODA Marcus; MICOTA Dan Daniel; VITAN Liviu Danut; SZAKAL Raul; OGNEAN Denis; GĂLĂŢEANU Sergiu"/>
    <hyperlink ref="L80" r:id="rId73" tooltip="Echipa proiectului: BAYA Alexandru; ANTON Liviu; BOSIOC Alin; TODIRUŢĂ Mariana; MOŞ Daniel"/>
    <hyperlink ref="L81" r:id="rId74" tooltip="Echipa proiectului: DAN Daniel"/>
    <hyperlink ref="L82" r:id="rId75"/>
    <hyperlink ref="L83" r:id="rId76"/>
    <hyperlink ref="L84" r:id="rId77"/>
    <hyperlink ref="L86" r:id="rId78" tooltip="Echipa proiectului: BALTĂ Horia; ANCUŢI Codruta O."/>
    <hyperlink ref="L87" r:id="rId79" tooltip="BALINT Cornel; MISCHIE Septimiu; IFTODE Cora"/>
    <hyperlink ref="L88" r:id="rId80"/>
    <hyperlink ref="L90" r:id="rId81" tooltip="Echipa proiectului: NEGRU Radu; CERNESCU Anghel; LINUL Emanoil; ŞERBAN Dan; RUSU Lucian; GĂLĂŢEANU Sergiu; PÎRVULESCU Liviu Daniel; FALK Alexandru; PEPELAN Raluca; KRAUSZ Tamas"/>
    <hyperlink ref="L91" r:id="rId82" tooltip="Echipa proiectului: MARŞAVINA Liviu; NEGRU Radu; LINUL Emanoil; ARIEŞANU Camelia, PRATA Gabriel; CODRESCU Cristian; ENESCU Adelin"/>
    <hyperlink ref="L92" r:id="rId83" tooltip="Echipa proiectului: MARŞAVINA Liviu; NEGRU Radu; LINUL Emanoil"/>
    <hyperlink ref="L93" r:id="rId84" tooltip="Echipa proiectului: FAUR Nicolae"/>
    <hyperlink ref="L94" r:id="rId85"/>
    <hyperlink ref="L40" r:id="rId86" tooltip="Echipa proiectului: MĂRGINEAN Ioan Mircea; NEAGU Calin; ABRUDAN Ovidiu; DUBINA Dan; ZAHARIA Raul; GRECEA Daniel; MARIN Marin; STRATAN Aurel; CIUTINA Adrian; DOGARIU Adrian; PINTEA Dan; BOTH Ioan; CHESOAN Adriana; HERBAN Sorin; "/>
    <hyperlink ref="L41" r:id="rId87" tooltip="Echipa - continuare: HANDABUT Andreea; COSTEA Bogdan; ISAINCU Alexandru; DON Rafaela; Nunes Luis; SCARLAT Dan; UNG Miloico; PASTRAV Mircea; CONSTANTINESCU Horia; SZILAGY Henriette; PETRAN Ioan; KULCSAR Robert; SABAU Simina; HAR Oana"/>
    <hyperlink ref="L76" r:id="rId88" tooltip="Echipa proiectului: ŞERBAN Viorel-Aurel; UNGUREANU Daniel-Viorel; MUNTEAN Nicolae; MARŞAVINA Liviu; NEGREA Petru; RADU Bogdan; HĂLBAC-COTOARĂ-ZAMFIR Rareş; STEPANIAN Agnes; HUDAC Daniela; SZEKELY Eugen;"/>
    <hyperlink ref="L77" r:id="rId89" tooltip="echipa proiectului - continuare: RUŞEŢ Dorina; CORNEA Octavian; HULEA Dan; BOTH Ioan; MICEA Claudia; IVONICIU Adina; BRAZDĂU Ioana; ŞUMĂLAN Violeta"/>
    <hyperlink ref="L96" r:id="rId90" tooltip="Echipa proiectului: CIUTINA Adrian; MARŞAVINA Liviu; LINUL Emanoil; ŞERBAN Dan Andrei; NEGRU Radu; RUSU Lucian; STOIA Dan Ioan; MUNTEAN Nicolae; CORNEA Octavian; HULEA Dan (DRD); BOLDEA Ion; TUTELEA Lucian; ŞORÂNDARU Ciprian;"/>
    <hyperlink ref="L97" r:id="rId91" tooltip="NEGREA Petru; VANCEA Cosmin; JURCA Marius; CIOPEC Mihaela; LUPA Lavinia; HULKA Iosif; MÎNZATU Vasile; ŞOŞDEAN Corina; MIHĂILESCU Maria; BUZATU Raluca Ioana; VITAN Liviu-Danut; HERBAN Sorin; PAVEL Stefan; MUNTEAN Daniel-Mihai; GIREADA Mihaita-Constantin" display="(echipa proiectului - continuare)"/>
  </hyperlinks>
  <printOptions horizontalCentered="1"/>
  <pageMargins left="0.31496062992125984" right="0.31496062992125984" top="0.19685039370078741" bottom="0.15748031496062992" header="0.31496062992125984" footer="0.31496062992125984"/>
  <pageSetup paperSize="9" scale="73" orientation="landscape"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PNIII_2018</vt:lpstr>
      <vt:lpstr>PNIII_2018!Print_Titles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2019-02-01T08:30:43Z</dcterms:modified>
</cp:coreProperties>
</file>