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/>
  </bookViews>
  <sheets>
    <sheet name="PNIII_2020" sheetId="1" r:id="rId1"/>
  </sheets>
  <definedNames>
    <definedName name="_xlnm._FilterDatabase" localSheetId="0" hidden="1">PNIII_2020!$A$9:$M$59</definedName>
    <definedName name="_xlnm.Print_Titles" localSheetId="0">PNIII_2020!$6:$8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7" i="1" l="1"/>
  <c r="M53" i="1"/>
  <c r="M47" i="1"/>
  <c r="M35" i="1"/>
  <c r="M16" i="1"/>
  <c r="M44" i="1" l="1"/>
  <c r="M42" i="1"/>
  <c r="M40" i="1"/>
  <c r="M38" i="1"/>
  <c r="M30" i="1"/>
  <c r="M19" i="1"/>
  <c r="M62" i="1" l="1"/>
  <c r="M59" i="1" l="1"/>
  <c r="M50" i="1"/>
  <c r="M64" i="1" l="1"/>
  <c r="M66" i="1" s="1"/>
  <c r="E88" i="1"/>
</calcChain>
</file>

<file path=xl/sharedStrings.xml><?xml version="1.0" encoding="utf-8"?>
<sst xmlns="http://schemas.openxmlformats.org/spreadsheetml/2006/main" count="418" uniqueCount="276">
  <si>
    <t>Tip Program / Tip Subprogram</t>
  </si>
  <si>
    <t>Coordonator / Partener</t>
  </si>
  <si>
    <t>Perioada de derulare</t>
  </si>
  <si>
    <t>Nr. / Data Contractului  ACRONIM</t>
  </si>
  <si>
    <t>Domeniul de cercetare</t>
  </si>
  <si>
    <t>TOTAL  DEPARTAMENTUL AUTOMATICĂ ŞI INFORMATICĂ APLICATĂ</t>
  </si>
  <si>
    <t>MANEA Florica</t>
  </si>
  <si>
    <t>TOTAL DEPARTAMENTUL DE CHIMIE APLICATĂ ŞI INGINERIA COMPUŞILOR ANORGANICI ŞI A MEDIULUI</t>
  </si>
  <si>
    <t>Coordonator</t>
  </si>
  <si>
    <t>Cod Depunere</t>
  </si>
  <si>
    <t>TOTAL DEPARTAMENTUL DE MĂSURĂRI ŞI ELECTRONICĂ OPTICĂ</t>
  </si>
  <si>
    <t>TOTAL DEPARTAMENTUL DE MECANICĂ ŞI REZISTENŢA MATERIALELOR</t>
  </si>
  <si>
    <t>Ştiinţe Inginereşti</t>
  </si>
  <si>
    <t>Nr. crt.</t>
  </si>
  <si>
    <t>TOTAL DEPARTAMENTUL DE CONSTRUCŢII METALICE ŞI MECANICA CONSTRUCŢIILOR</t>
  </si>
  <si>
    <t>TOTAL DEPARTAMENTUL DE MAŞINI MECANICE, UTILAJE ŞI TRANSPORTURI</t>
  </si>
  <si>
    <t>ŞERBAN Dan-Andrei</t>
  </si>
  <si>
    <t>PLANUL NAŢIONAL DE CERCETARE, DEZVOLTARE ŞI INOVARE 2015-2020, PNCDI III</t>
  </si>
  <si>
    <t>Tehnologia informaţiei şi a comunicaţiilor, spaţiu și securitate</t>
  </si>
  <si>
    <t>Energie, mediu și schimbări climatice</t>
  </si>
  <si>
    <t>UNGUREANU Viorel</t>
  </si>
  <si>
    <t>AIA</t>
  </si>
  <si>
    <t>CAICAM</t>
  </si>
  <si>
    <t>CMMC</t>
  </si>
  <si>
    <t>MMUT</t>
  </si>
  <si>
    <t>MEO</t>
  </si>
  <si>
    <t>MRM</t>
  </si>
  <si>
    <t>Titlul  Proiectului / Activitatea Finanţată</t>
  </si>
  <si>
    <t>2018 - 2020</t>
  </si>
  <si>
    <t>PN-III-P1-1.2-PCCDI-2017-0391</t>
  </si>
  <si>
    <t>Clădiri inteligente adaptabile la efectele schimbărilor climatice</t>
  </si>
  <si>
    <t>PN-III-P1-1.1-TE-2016-1317</t>
  </si>
  <si>
    <t>Interacţiuni private şi sigure între vehicule şi dispozitive electronice inteligente</t>
  </si>
  <si>
    <t>GROZA Bogdan Ioan</t>
  </si>
  <si>
    <t>TOTAL DEPARTAMENTUL DE MANAGEMENT</t>
  </si>
  <si>
    <t>MAN</t>
  </si>
  <si>
    <t>Relația dintre investițiile în energie, șocurile în prețurile produsele energetice și variabilele macroeconomice în țările UE</t>
  </si>
  <si>
    <t>PN-III-P1-1.1-TE-2016-0142</t>
  </si>
  <si>
    <t>Ştiinţe Sociale si Economice</t>
  </si>
  <si>
    <t>ALBULESCU Claudiu</t>
  </si>
  <si>
    <t>P1. Dezvoltarea sistemului naţional de cercetare-dezvoltare / Proiecte de Cercetare Postdoctorală - Competiţia 2016</t>
  </si>
  <si>
    <t>PN-III-P1-1.1-PD-2016-1198</t>
  </si>
  <si>
    <t>MURVAY Pal-Ştefan</t>
  </si>
  <si>
    <t>Creşterea securităţii şi evaluarea vulnerabilităţilor pentru reţele standardizate utilizate în industrie</t>
  </si>
  <si>
    <t>Matematică şi Informatică</t>
  </si>
  <si>
    <t>PN-III-P1-1.1-PD-2016-0445</t>
  </si>
  <si>
    <t>Dezvoltarea de structuri de metamateriale destinate aplicaţiilor în domeniul echipamentelor de protecţie</t>
  </si>
  <si>
    <t>Metodă inovatoare de depozitare în haldă a reziduurilor provenite din incinerarea deşeurilor municipale solide prin stabilizare/solidificare în matricea rocii de cenuşă prin metoda şlamului dens</t>
  </si>
  <si>
    <t>PN-III-P1-1.1-PD-2016-1093</t>
  </si>
  <si>
    <t>WACHTER Mihail Reinhold</t>
  </si>
  <si>
    <t>Partener</t>
  </si>
  <si>
    <t>26PCCDI / 2018  SUSTENVPRO</t>
  </si>
  <si>
    <t>PN-III-P1-1.2-PCCDI-2017-0245</t>
  </si>
  <si>
    <t>Procese integrate şi sustenabile de depoluare a mediului, reutilizare a apelor uzate şi valorificare a deşeurilor</t>
  </si>
  <si>
    <t>PN-III-P1-1.2-PCCDI-2017-0917</t>
  </si>
  <si>
    <t>MATE</t>
  </si>
  <si>
    <t>TOTAL DEPARTAMENTUL DE MATEMATICĂ</t>
  </si>
  <si>
    <t>DE SABATA Aldo</t>
  </si>
  <si>
    <t>PD 18 / 2018        SEVEN</t>
  </si>
  <si>
    <t>TE 27 / 2018     PRESENCE</t>
  </si>
  <si>
    <t>TE 13 / 2018         EIP-MACRO</t>
  </si>
  <si>
    <t>PD 93 / 2018         WIR-STAB-01</t>
  </si>
  <si>
    <t>PD 13 / 2018     METAMAT</t>
  </si>
  <si>
    <t>21PCCDI / 2018</t>
  </si>
  <si>
    <t>30PCCDI / 2018</t>
  </si>
  <si>
    <t>P1. Dezvoltarea sistemului naţional de cercetare-dezvoltare /1.2 - Proiecte Complexe realizate în consorţii CDI - Competiţia 2017</t>
  </si>
  <si>
    <t>P1. Dezvoltarea sistemului naţional de cercetare-dezvoltare / 1.1 - Proiecte de cercetare pentru stimularea tinerilor echipe independente - Competiţia 2016</t>
  </si>
  <si>
    <t>P1. Dezvoltarea sistemului naţional de cercetare-dezvoltare / 1.1 - Proiecte de Cercetare Postdoctorală - Competiţia 2016</t>
  </si>
  <si>
    <t>PD  142 / 2018    NICOS</t>
  </si>
  <si>
    <t>PN-III-P1-1.1-PD-2016-0683</t>
  </si>
  <si>
    <t>Tehnici de Modelare şi Optimizare Inspirate din Natură a Sistemelor de Conducere Fuzzy cu Aplicaţii Mecatronice</t>
  </si>
  <si>
    <t>DAVID Radu-Codruţ</t>
  </si>
  <si>
    <t>PD 139 / 2018  ARNIS</t>
  </si>
  <si>
    <t>PN-III-P1-1.1-PD-2016-1655</t>
  </si>
  <si>
    <t>Studiul avansat al cadrelor contravântuite excentric cu capacităţi de re-centrare: tipologii noi de linkuri şi influenţa plăcii din beton armat</t>
  </si>
  <si>
    <t>CHESOAN Mirela Adriana</t>
  </si>
  <si>
    <t>ICER</t>
  </si>
  <si>
    <t>TOTAL INSTITUTUL DE CERCETĂRI PENTRU ENERGII REGENERABILE</t>
  </si>
  <si>
    <t>P1. Dezvoltarea sistemului naţional de cercetare-dezvoltare / 1.2 - Performanţă instituţională / Proiecte de dezvoltare instituţională - Proiecte de finanţare a excelenţei în CDI - Competiţia 2018</t>
  </si>
  <si>
    <t>10 PFE / 16.10.2018</t>
  </si>
  <si>
    <t xml:space="preserve">Creşterea performanţei instituţionale a Universităţii Politehnica Timişoara prin consolidarea capacităţii de cercetare-dezvoltare şi de transfer tehnologic în domeniul "Energie, mediu şi schimbări climatice" </t>
  </si>
  <si>
    <t>Energie, Mediu şi Schimbări Climatice</t>
  </si>
  <si>
    <t>http://performtech.integraldesign.biz/</t>
  </si>
  <si>
    <t>CĂDARIU-BRĂILOIU Liviu-Ioan</t>
  </si>
  <si>
    <t>http://www.aut.upt.ro/~bgroza/projects/presence/index.html</t>
  </si>
  <si>
    <t>http://www.aut.upt.ro/~pal-stefan.murvay/projects/SEVEN/publications.html</t>
  </si>
  <si>
    <t>https://davidradu.wixsite.com/nicos</t>
  </si>
  <si>
    <t>https://www.ct.upt.ro/centre/cemsig/arnis_ro.htm</t>
  </si>
  <si>
    <t>https://sites.google.com/site/eipmacrote2016/home</t>
  </si>
  <si>
    <t>https://www.ct.upt.ro/centre/reco/wir-stab-01_ro.htm</t>
  </si>
  <si>
    <t>http://www.emclab.ro/carsafe/</t>
  </si>
  <si>
    <t>http://www.dserban.com/PD13-2018/</t>
  </si>
  <si>
    <t>http://www.icer.ro/cercetare/proiecte-de-cercetare/cia-clim</t>
  </si>
  <si>
    <t>DEPARTAMENTUL</t>
  </si>
  <si>
    <t>NR. PROIECTE</t>
  </si>
  <si>
    <t>AUTOMATICĂ ŞI INFORMATICĂ APLICATĂ</t>
  </si>
  <si>
    <t>CHIMIE APLICATĂ ŞI INGINERIA COMPUŞILOR ANORGANICI ŞI A MEDIULUI</t>
  </si>
  <si>
    <t>CONSTRUCŢII METALICE ŞI MECANICA CONSTRUCŢIILOR</t>
  </si>
  <si>
    <t>MANAGEMENT</t>
  </si>
  <si>
    <t>MATEMATICĂ</t>
  </si>
  <si>
    <t>MAŞINI MECANICE, UTILAJE ŞI TRANSPORTURI</t>
  </si>
  <si>
    <t>MĂSURĂRI  ŞI ELECTRONICĂ OPTICĂ</t>
  </si>
  <si>
    <t>MECANICĂ ŞI REZISTENŢA MATERIALELOR</t>
  </si>
  <si>
    <t>INSTITUTUL DE CERCETĂRI ŞI ENERGII REGENERABILE</t>
  </si>
  <si>
    <t>TOTAL PROIECTE</t>
  </si>
  <si>
    <t>P3. Cooperare europeană şi internaţională/3.1 - Bilateral/Multilateral Modulul AUF-RO - Competiţia 2018</t>
  </si>
  <si>
    <t>TOTAL DEPARTAMENTUL DE PREGĂTIRE A PERSONALULUI DIDACTIC</t>
  </si>
  <si>
    <t>2019-2020</t>
  </si>
  <si>
    <t>06-AUF / 2019     NOVAMER</t>
  </si>
  <si>
    <t>06 - AUF</t>
  </si>
  <si>
    <t>Normativitate şi valori sociale ale managementului etic şi responsabil</t>
  </si>
  <si>
    <t>MAZILESCU Crisanta-Alina</t>
  </si>
  <si>
    <t>DEPARTAMENTUL DE PREGĂTIRE A PERSONALULUI DIDACTIC</t>
  </si>
  <si>
    <t>Adresă pagină WEB</t>
  </si>
  <si>
    <t>Platformă hibridă de comunicaţii prin lumină vizibilă şi realitate augmentată pentru dezvoltarea de sisteme inteligente de asistenţă şi siguranţă activă a autovehiculelor</t>
  </si>
  <si>
    <t>DPPD</t>
  </si>
  <si>
    <t>Ştiinţe sociale şi umane</t>
  </si>
  <si>
    <t>http://sustenvpro.dimm.tuiasi.ro</t>
  </si>
  <si>
    <t>Dep.</t>
  </si>
  <si>
    <t xml:space="preserve">      PROIECTE FINANŢATE DIN FONDURI NAŢIONALE </t>
  </si>
  <si>
    <t>ID 405             PERFORMER - TECH-UPT</t>
  </si>
  <si>
    <t>TOTAL VALOARE  CONTRACTATĂ PE ANUL 2020</t>
  </si>
  <si>
    <t>DERULATE ÎN ANUL 2020</t>
  </si>
  <si>
    <t>31.12.2020</t>
  </si>
  <si>
    <t>09.10.2020</t>
  </si>
  <si>
    <t>30.04.2020</t>
  </si>
  <si>
    <t>30.06.2020     13.11.2020</t>
  </si>
  <si>
    <t>P3. Cooperare Europeană şi Internaţională /3.5 - Alte iniţiative şi Programe Europene şi Internaţionale - Proiecte EUREKA Tradiţional, EUREKA-Cluster, EUROSTARS - Competiţia 2019</t>
  </si>
  <si>
    <t>2020 - 2021</t>
  </si>
  <si>
    <t>EUROSTARS-2019-E!113493-CFSEexpert</t>
  </si>
  <si>
    <t>Instrument de proiectare structurală pentru structuri din bare cu pereti subţiri</t>
  </si>
  <si>
    <t>Tehnologii informaţionale şi de comunicaţii</t>
  </si>
  <si>
    <t>Data Etapa 2020</t>
  </si>
  <si>
    <t>Valoarea contractului pe anul 2020</t>
  </si>
  <si>
    <t>TOTAL PROIECTE DERULATE ÎN 2020 PE DEPARTAMENTE</t>
  </si>
  <si>
    <t>132 / 2020  CFSEexpert</t>
  </si>
  <si>
    <t>CĂDARIU-BRĂILOIU Liviu-Ioan
echipa pr. - continuare</t>
  </si>
  <si>
    <t>UNGUREANU Viorel
echipa pr. (continuare)</t>
  </si>
  <si>
    <t>IMF</t>
  </si>
  <si>
    <t>P2. Creșterea competitivității economiei românești prin cercetare, dezvoltare și inovare /2.1 - Proiecte Experimental - Demonstrativ - Competiţia 2019</t>
  </si>
  <si>
    <t>2020 - 2022</t>
  </si>
  <si>
    <t>508PED / 2020 SMAL</t>
  </si>
  <si>
    <t>PN-III-P2-2.1-PED-2019-0619</t>
  </si>
  <si>
    <t>Actuatori inteligenti pe baza de straturi optimizate functional</t>
  </si>
  <si>
    <t xml:space="preserve">Eco-nano-tehnologii și materiale avansate </t>
  </si>
  <si>
    <t>CRĂCIUNESCU Corneliu</t>
  </si>
  <si>
    <t>P1. Dezvoltarea sistemului naţional de cercetare-dezvoltare / 1.1 - Proiecte de Cercetare Postdoctorală - Competiţia 2019</t>
  </si>
  <si>
    <t>PD 41 / 2020  DDCsMAsyst</t>
  </si>
  <si>
    <t>PN-III-P1-1.1-PD-2019-0637</t>
  </si>
  <si>
    <t>Regulatoare de tip data-driven dedicate sistemelor de aliaje cu memoria formei</t>
  </si>
  <si>
    <t>ROMAN Raul-Cristian</t>
  </si>
  <si>
    <t>P1. Dezvoltarea sistemului naţional de cercetare-dezvoltare / 1.1 - Proiecte de cercetare pentru stimularea tinerilor echipe independente - Competiţia 2019</t>
  </si>
  <si>
    <t>TE 17 / 2020  INTELICOS</t>
  </si>
  <si>
    <t>PN-III-P1-1.1-TE-2019-1089</t>
  </si>
  <si>
    <t>Sisteme inteligente de reglare automată cu comportament generalizabil din primitive învățate</t>
  </si>
  <si>
    <t>RĂDAC Mircea-Bogdan</t>
  </si>
  <si>
    <t>TE 65 / 2020 FuzzySMA</t>
  </si>
  <si>
    <t>PN-III-P1-1.1-TE-2019-1117</t>
  </si>
  <si>
    <t>Regulatoare fuzzy dedicate sistemelor de aliaje cu memoria formei</t>
  </si>
  <si>
    <t>BOJAN-DRAGOȘ Claudia-Alina</t>
  </si>
  <si>
    <t>CTI</t>
  </si>
  <si>
    <t>PD 7 / 2020  PollStream</t>
  </si>
  <si>
    <t>PN-III-P1-1.1-PD-2019-0379</t>
  </si>
  <si>
    <t>Modele de interacțiune bazate pe agenți cu atenuare temporală pentru predicția sondajelor de opinie</t>
  </si>
  <si>
    <t>Informatică</t>
  </si>
  <si>
    <t>TOPÎRCEANU Alexandru</t>
  </si>
  <si>
    <t>554PED / 2020 HYPERION</t>
  </si>
  <si>
    <t>PN-III-P2-2.1-PED-2019-2842</t>
  </si>
  <si>
    <t>Știința complexității în farmacia de precizie: predicția interacțiunilor medicamentoase relevante folosind analiza rețelelor complexe</t>
  </si>
  <si>
    <t>Sănătate</t>
  </si>
  <si>
    <t>UDRESCU-MILOSAV Mihail</t>
  </si>
  <si>
    <t>441PED / 2020 3DSAPECYT</t>
  </si>
  <si>
    <t>PN-III-P2-2.1-PED-2019-4492</t>
  </si>
  <si>
    <t>Sistem tridimensional de filtrare electrochimică pe bază de anod  poros cu dimensiuni stabile şi electrod particulat integrat pentru tratarea avansată a apei cu conţinut de citostatice</t>
  </si>
  <si>
    <t>11.12.2020</t>
  </si>
  <si>
    <t>325PED / 2020 SAFEGLOW</t>
  </si>
  <si>
    <t>PN-III-P2-2.1--PED-2019-2821</t>
  </si>
  <si>
    <t>Pigmenți inteligenți fosforescenți pentru marcaje de siguranță strălucitoare în întuneric</t>
  </si>
  <si>
    <t>LAZĂU Radu Ioan</t>
  </si>
  <si>
    <t>310PED / 2020 GreenTechMembr</t>
  </si>
  <si>
    <t>PN-III-P2-2.1-PED-2019-3013</t>
  </si>
  <si>
    <t>O nouă tehnologie "verde" pentru tratarea avansată a apei bazată pe membrane de polisulfone funcționalizate / lichide ionice</t>
  </si>
  <si>
    <t>23.12.2020</t>
  </si>
  <si>
    <t>LUPA Lavinia</t>
  </si>
  <si>
    <t>CAICON</t>
  </si>
  <si>
    <t>272PED / 2020 ENZ4POLYGREEN</t>
  </si>
  <si>
    <t>PN-III-P2-2.1-PED-2019-2638</t>
  </si>
  <si>
    <t>Procedeu biocatalitic pentru sinteza de noi poliesteramide ca nanosuporturi pentu compuși bioactivi</t>
  </si>
  <si>
    <t>Bioeconomie</t>
  </si>
  <si>
    <t>PETER Francisc</t>
  </si>
  <si>
    <t>385PED / 2020 SMARTBIOPACK</t>
  </si>
  <si>
    <t>PN-III-P2-2.1-PED-2019-3037</t>
  </si>
  <si>
    <t>Sisteme inteligente si active pentru impachetarea alimentelor, bazate pe biopolimeri si coloranti noi de tip ioni de flaviliu</t>
  </si>
  <si>
    <t>MEDELEANU Mihai</t>
  </si>
  <si>
    <t>367PED / 2020  BIOREZOL</t>
  </si>
  <si>
    <t>PN-III-P2-2.1-PED-2019-3414</t>
  </si>
  <si>
    <t>Bioreactor pentru rezoluția cinetică enzimatică a unor noi alcooli heterociclici secundari chirali in sistem continuu</t>
  </si>
  <si>
    <t>BADEA Valentin</t>
  </si>
  <si>
    <r>
      <t xml:space="preserve">TE 94 / 2020 </t>
    </r>
    <r>
      <rPr>
        <sz val="7"/>
        <rFont val="Arial"/>
        <family val="2"/>
      </rPr>
      <t>BIOCATLIGNOCELL</t>
    </r>
  </si>
  <si>
    <t>PN-III-P1-1.1-TE-2019-1179</t>
  </si>
  <si>
    <t>Noi biocatalizatori sol-gel-magnetic utilizați pentru hidroliza enzimatică a biomasei lignocelulozice</t>
  </si>
  <si>
    <t>Ştiinţele vieţii aplicate şi Biotehnologii</t>
  </si>
  <si>
    <t>PAUL Ana Cristina</t>
  </si>
  <si>
    <t>TE 101 / 2020 Green_Polygel</t>
  </si>
  <si>
    <t>PN-III-P1-1.1-TE-2019-1573</t>
  </si>
  <si>
    <t>Sinteza enzimatică unor oligoesteri biodegradabili printr-un procedeu verde de tip cascadă</t>
  </si>
  <si>
    <t>TODEA Anamaria</t>
  </si>
  <si>
    <t>TOTAL DEPARTAMENTUL DE CHIMIE APLICATĂ ŞI INGINERIA COMPUŞILOR ORGANICI ŞI NATURALI</t>
  </si>
  <si>
    <t>279PED / 2020 SAFE-WALL</t>
  </si>
  <si>
    <t>PN-III-P2-2.1-PED-2019-1765</t>
  </si>
  <si>
    <t>Siguranța la explozie a pereților de închidere ai clădirilor</t>
  </si>
  <si>
    <t>Tehnologia informației și a comunicațiilor, spațiu și securitate</t>
  </si>
  <si>
    <t>DINU Florea</t>
  </si>
  <si>
    <t>512PED / 2020  HYLINK</t>
  </si>
  <si>
    <t>PN-III-P2-2.1-PED-2019-5427</t>
  </si>
  <si>
    <t>Linkuri demontabile hibride din oțel inoxidabil și oțel de înaltă rezistență</t>
  </si>
  <si>
    <t>STRATAN Aurel</t>
  </si>
  <si>
    <t>EA</t>
  </si>
  <si>
    <t>PD 76 / 2020  HCBCSC</t>
  </si>
  <si>
    <t>PN-III-P1-1.1-PD-2019-1006</t>
  </si>
  <si>
    <t>Noi familii de convertoare dc-dc în comutație de tip hibrid cu aplicații în sisteme de încărcare a bateriilor din vehicule electrice și în conversia energiei solare</t>
  </si>
  <si>
    <t>Științe inginerești</t>
  </si>
  <si>
    <t>POP-CĂLIMANU Ioana-Monica</t>
  </si>
  <si>
    <t>479PED / 2020 GETICA</t>
  </si>
  <si>
    <t>PN-III-P2-2.1-PED-2019-2091</t>
  </si>
  <si>
    <t>Seră inteligentă cu absorbție selectivă a radiației solare utilizănd celule solare sensibilizate cu colorant (DSSCs), independentă și automatizată</t>
  </si>
  <si>
    <t>21.12.2020</t>
  </si>
  <si>
    <t>GONTEAN Aurel</t>
  </si>
  <si>
    <t xml:space="preserve">TOTAL DEPARTAMENTUL DE ELECTROENERGETICĂ </t>
  </si>
  <si>
    <t>EE</t>
  </si>
  <si>
    <t>P2. Creșterea competitivității economiei românești prin cercetare, dezvoltare și inovare /2.1 - Proiecte de Transfer la Operatorul Economic- Competiţia 2019</t>
  </si>
  <si>
    <t>41PTE / 2020</t>
  </si>
  <si>
    <t>PN-III-P2-2.1-PTE-2019-0694</t>
  </si>
  <si>
    <t>Gamă de prototipuri de compensatoare capacitive automate destinate îmbunătățirii factorului de putere și echilibrării sarcinilor în rețelele electrice de joasă tensiune</t>
  </si>
  <si>
    <t>Energie</t>
  </si>
  <si>
    <t>PANĂ Adrian</t>
  </si>
  <si>
    <t>IE</t>
  </si>
  <si>
    <t>307PED / 2020 ECON-BUS</t>
  </si>
  <si>
    <t>PN-III-P2-2.1-PED-2019-5230</t>
  </si>
  <si>
    <t>Sistem de conversie a energiei pentru un autobuz/microbuz electric pentru transport urban, cu stocare în supercondensatoare şi acţionare electrică cu densitate foarte mare de putere</t>
  </si>
  <si>
    <t>14.12.2020</t>
  </si>
  <si>
    <t>CORNEA Octavian</t>
  </si>
  <si>
    <t xml:space="preserve">TOTAL DEPARTAMENTUL DE INGINERIE ELECTRICĂ </t>
  </si>
  <si>
    <t>TE 3 / 2020 EPUEER-MFI</t>
  </si>
  <si>
    <t>PN-III-P1-1.1-TE-2019-0436</t>
  </si>
  <si>
    <t>Incertitudinea economică, politicile de mediu și energetice și implicațiile lor macro-financiare la nivelul UE</t>
  </si>
  <si>
    <t>Ştiinţe Economice</t>
  </si>
  <si>
    <t>TE 179 / 2020   FreeRunnerFlow Contr</t>
  </si>
  <si>
    <t>PN-III-P1-1.1-TE-2019-1594</t>
  </si>
  <si>
    <t>Rotor liber pentru controlul curgerii cu rotație la ieșirea din turbinele hidraulice</t>
  </si>
  <si>
    <t>BOSIOC Alin</t>
  </si>
  <si>
    <t>405PED / 2020    UW-ROV</t>
  </si>
  <si>
    <t>PN-III-P2-2.1-PED-2019-2805</t>
  </si>
  <si>
    <t>Inspectia scenelor subacvatice iluminate artficial folosind OpenROV Trident</t>
  </si>
  <si>
    <t>ANCUȚI Cosmin</t>
  </si>
  <si>
    <t>TE 157 / 2020  Data-Dehaze</t>
  </si>
  <si>
    <t>PN-III-P1-1.1-TE-2019-1111</t>
  </si>
  <si>
    <t>Bază de date şi tehnici de eliminare a ceții pentru scene afectate de ceața densă</t>
  </si>
  <si>
    <t>ANCUȚI O. Codruța</t>
  </si>
  <si>
    <t>CALCULATOARE ȘI TEHNOLOGIA INFORMAȚIEI</t>
  </si>
  <si>
    <t>CHIMIE APLICATĂ ŞI INGINERIA COMPUŞILOR ORGANICI ŞI NATURALI</t>
  </si>
  <si>
    <t>ENERGETICĂ APLICATĂ</t>
  </si>
  <si>
    <t>ELECTROENERGETICĂ</t>
  </si>
  <si>
    <t>INGINERIE ELECTRICĂ</t>
  </si>
  <si>
    <t>INGINERIA MATERIALELOR  ȘI FABRICAȚIEI</t>
  </si>
  <si>
    <t>30.06.2020</t>
  </si>
  <si>
    <t>92.076,00   (Valoarea cu cofinanțare 107.422,00)</t>
  </si>
  <si>
    <t>13.11.2020</t>
  </si>
  <si>
    <t>30.11.2020</t>
  </si>
  <si>
    <t>31.08.2020</t>
  </si>
  <si>
    <t>TOTAL DEPARTAMENTUL DE ELECTRONICĂ APLICATĂ</t>
  </si>
  <si>
    <t xml:space="preserve">TOTAL DEPARTAMENTUL DE INGINERIA MATERIALELOR ȘI FABRICAȚIEI </t>
  </si>
  <si>
    <t>Director proiect și Echipa</t>
  </si>
  <si>
    <t>https://www.upt.ro/img/files/2019-2020/cercetare/ppr/Proiect_SMAL-508PED.-2020.pps</t>
  </si>
  <si>
    <t>http://www.upt.ro/Informatii_UPT_1581_ro.html</t>
  </si>
  <si>
    <t>TOTAL  DEPARTAMENTUL CALCULATOARE ȘI TEHNOLOGIA INFORMAȚIEI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</si>
</sst>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  <charset val="238"/>
    </font>
    <font>
      <b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8"/>
      <color theme="3" tint="0.3999755851924192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8"/>
      <color indexed="12"/>
      <name val="Arial"/>
      <family val="2"/>
      <charset val="238"/>
    </font>
    <font>
      <u/>
      <sz val="8"/>
      <color indexed="12"/>
      <name val="Arial"/>
      <family val="2"/>
    </font>
    <font>
      <sz val="10"/>
      <color theme="1"/>
      <name val="Myriad Pro Cond"/>
      <family val="2"/>
    </font>
    <font>
      <sz val="7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7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2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5" fillId="0" borderId="0" xfId="0" applyFont="1"/>
    <xf numFmtId="0" fontId="2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1" fillId="0" borderId="14" xfId="0" applyFont="1" applyBorder="1"/>
    <xf numFmtId="4" fontId="6" fillId="5" borderId="17" xfId="0" applyNumberFormat="1" applyFont="1" applyFill="1" applyBorder="1"/>
    <xf numFmtId="0" fontId="6" fillId="2" borderId="2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3" borderId="20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3" borderId="28" xfId="0" applyNumberFormat="1" applyFont="1" applyFill="1" applyBorder="1" applyAlignment="1">
      <alignment horizontal="right" vertical="center" wrapText="1"/>
    </xf>
    <xf numFmtId="4" fontId="6" fillId="4" borderId="29" xfId="0" applyNumberFormat="1" applyFont="1" applyFill="1" applyBorder="1"/>
    <xf numFmtId="0" fontId="2" fillId="0" borderId="30" xfId="0" applyFont="1" applyBorder="1" applyAlignment="1">
      <alignment horizontal="center" vertical="center" wrapText="1"/>
    </xf>
    <xf numFmtId="4" fontId="2" fillId="3" borderId="18" xfId="0" applyNumberFormat="1" applyFont="1" applyFill="1" applyBorder="1" applyAlignment="1">
      <alignment horizontal="right" vertical="center" wrapText="1"/>
    </xf>
    <xf numFmtId="0" fontId="2" fillId="0" borderId="31" xfId="0" applyFont="1" applyBorder="1" applyAlignment="1">
      <alignment horizontal="center" vertical="center" wrapText="1"/>
    </xf>
    <xf numFmtId="0" fontId="11" fillId="0" borderId="21" xfId="0" applyFont="1" applyBorder="1"/>
    <xf numFmtId="0" fontId="11" fillId="0" borderId="22" xfId="0" applyFont="1" applyBorder="1"/>
    <xf numFmtId="14" fontId="4" fillId="3" borderId="10" xfId="1" applyNumberFormat="1" applyFont="1" applyFill="1" applyBorder="1" applyAlignment="1" applyProtection="1">
      <alignment horizontal="center" vertical="center" wrapText="1"/>
    </xf>
    <xf numFmtId="49" fontId="4" fillId="3" borderId="4" xfId="1" applyNumberFormat="1" applyFont="1" applyFill="1" applyBorder="1" applyAlignment="1" applyProtection="1">
      <alignment horizontal="center" vertical="center" wrapText="1"/>
    </xf>
    <xf numFmtId="0" fontId="2" fillId="0" borderId="14" xfId="0" applyFont="1" applyBorder="1"/>
    <xf numFmtId="0" fontId="2" fillId="0" borderId="2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14" fontId="4" fillId="3" borderId="23" xfId="1" applyNumberFormat="1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4" fillId="3" borderId="10" xfId="1" applyFont="1" applyFill="1" applyBorder="1" applyAlignment="1" applyProtection="1">
      <alignment horizontal="center" vertical="center" wrapText="1"/>
    </xf>
    <xf numFmtId="0" fontId="14" fillId="3" borderId="8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4" fillId="0" borderId="38" xfId="1" applyFont="1" applyBorder="1" applyAlignment="1" applyProtection="1">
      <alignment horizontal="center" vertical="center" wrapText="1"/>
    </xf>
    <xf numFmtId="0" fontId="14" fillId="3" borderId="23" xfId="1" applyFont="1" applyFill="1" applyBorder="1" applyAlignment="1" applyProtection="1">
      <alignment horizontal="center" vertical="center" wrapText="1"/>
    </xf>
    <xf numFmtId="49" fontId="4" fillId="3" borderId="23" xfId="1" applyNumberFormat="1" applyFont="1" applyFill="1" applyBorder="1" applyAlignment="1" applyProtection="1">
      <alignment horizontal="center" vertical="center" wrapText="1"/>
    </xf>
    <xf numFmtId="4" fontId="6" fillId="6" borderId="28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14" fillId="3" borderId="6" xfId="1" applyFont="1" applyFill="1" applyBorder="1" applyAlignment="1" applyProtection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4" fontId="2" fillId="3" borderId="29" xfId="0" applyNumberFormat="1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14" fillId="0" borderId="47" xfId="1" applyFont="1" applyBorder="1" applyAlignment="1" applyProtection="1">
      <alignment horizontal="center" vertical="center" wrapText="1"/>
    </xf>
    <xf numFmtId="14" fontId="4" fillId="3" borderId="46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4" fontId="6" fillId="4" borderId="26" xfId="0" applyNumberFormat="1" applyFont="1" applyFill="1" applyBorder="1"/>
    <xf numFmtId="4" fontId="6" fillId="4" borderId="28" xfId="0" applyNumberFormat="1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15" fillId="3" borderId="23" xfId="1" applyFont="1" applyFill="1" applyBorder="1" applyAlignment="1" applyProtection="1">
      <alignment horizontal="center" vertical="center" wrapText="1"/>
    </xf>
    <xf numFmtId="0" fontId="15" fillId="3" borderId="4" xfId="1" applyFont="1" applyFill="1" applyBorder="1" applyAlignment="1" applyProtection="1">
      <alignment horizontal="center" vertical="center" wrapText="1"/>
    </xf>
    <xf numFmtId="14" fontId="15" fillId="0" borderId="15" xfId="1" applyNumberFormat="1" applyFont="1" applyFill="1" applyBorder="1" applyAlignment="1" applyProtection="1">
      <alignment horizontal="center" vertical="center" wrapText="1"/>
    </xf>
    <xf numFmtId="0" fontId="15" fillId="3" borderId="10" xfId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14" fontId="4" fillId="3" borderId="10" xfId="1" applyNumberFormat="1" applyFont="1" applyFill="1" applyBorder="1" applyAlignment="1" applyProtection="1">
      <alignment horizontal="center" vertical="center" wrapText="1"/>
    </xf>
    <xf numFmtId="0" fontId="14" fillId="3" borderId="10" xfId="1" applyFont="1" applyFill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49" fontId="4" fillId="7" borderId="8" xfId="1" applyNumberFormat="1" applyFont="1" applyFill="1" applyBorder="1" applyAlignment="1" applyProtection="1">
      <alignment horizontal="center" vertical="center" wrapText="1"/>
    </xf>
    <xf numFmtId="0" fontId="14" fillId="0" borderId="16" xfId="1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5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4" fillId="0" borderId="4" xfId="1" applyFont="1" applyBorder="1" applyAlignment="1" applyProtection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left" vertical="center" wrapText="1"/>
    </xf>
    <xf numFmtId="0" fontId="14" fillId="0" borderId="10" xfId="1" applyFont="1" applyBorder="1" applyAlignment="1" applyProtection="1">
      <alignment horizontal="center" vertical="center" wrapText="1"/>
    </xf>
    <xf numFmtId="49" fontId="4" fillId="3" borderId="10" xfId="1" applyNumberFormat="1" applyFont="1" applyFill="1" applyBorder="1" applyAlignment="1" applyProtection="1">
      <alignment horizontal="center" vertical="center" wrapText="1"/>
    </xf>
    <xf numFmtId="49" fontId="4" fillId="3" borderId="6" xfId="1" applyNumberFormat="1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left" vertical="center" wrapText="1"/>
    </xf>
    <xf numFmtId="0" fontId="14" fillId="0" borderId="23" xfId="1" applyFont="1" applyBorder="1" applyAlignment="1" applyProtection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4" fillId="0" borderId="6" xfId="1" applyFont="1" applyBorder="1" applyAlignment="1" applyProtection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4" fillId="3" borderId="4" xfId="1" applyFont="1" applyFill="1" applyBorder="1" applyAlignment="1" applyProtection="1">
      <alignment horizontal="center" vertical="center" wrapText="1"/>
    </xf>
    <xf numFmtId="0" fontId="16" fillId="0" borderId="60" xfId="0" applyFont="1" applyBorder="1" applyAlignment="1">
      <alignment vertical="center" wrapText="1"/>
    </xf>
    <xf numFmtId="0" fontId="14" fillId="3" borderId="41" xfId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4" fillId="3" borderId="24" xfId="1" applyFont="1" applyFill="1" applyBorder="1" applyAlignment="1" applyProtection="1">
      <alignment horizontal="center" vertical="center" wrapText="1"/>
    </xf>
    <xf numFmtId="0" fontId="2" fillId="3" borderId="61" xfId="0" applyFont="1" applyFill="1" applyBorder="1" applyAlignment="1">
      <alignment horizontal="left" vertical="center" wrapTex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49" fontId="4" fillId="7" borderId="23" xfId="1" applyNumberFormat="1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49" fontId="4" fillId="7" borderId="6" xfId="1" applyNumberFormat="1" applyFont="1" applyFill="1" applyBorder="1" applyAlignment="1" applyProtection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8" fillId="0" borderId="62" xfId="0" applyFont="1" applyBorder="1" applyAlignment="1">
      <alignment horizontal="justify" vertical="center" wrapText="1"/>
    </xf>
    <xf numFmtId="0" fontId="8" fillId="0" borderId="62" xfId="0" applyFont="1" applyBorder="1" applyAlignment="1">
      <alignment horizontal="left" vertical="center" wrapText="1"/>
    </xf>
    <xf numFmtId="0" fontId="2" fillId="3" borderId="63" xfId="0" applyFont="1" applyFill="1" applyBorder="1" applyAlignment="1">
      <alignment horizontal="center" vertical="center" wrapText="1"/>
    </xf>
    <xf numFmtId="49" fontId="4" fillId="3" borderId="64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18" fillId="7" borderId="0" xfId="0" applyFont="1" applyFill="1"/>
    <xf numFmtId="0" fontId="14" fillId="0" borderId="6" xfId="1" applyFont="1" applyBorder="1" applyAlignment="1" applyProtection="1">
      <alignment vertical="center" wrapText="1"/>
    </xf>
    <xf numFmtId="0" fontId="14" fillId="3" borderId="9" xfId="1" applyFont="1" applyFill="1" applyBorder="1" applyAlignment="1" applyProtection="1">
      <alignment horizontal="center" vertical="center" wrapText="1"/>
    </xf>
    <xf numFmtId="14" fontId="4" fillId="3" borderId="9" xfId="1" applyNumberFormat="1" applyFont="1" applyFill="1" applyBorder="1" applyAlignment="1" applyProtection="1">
      <alignment horizontal="center" vertical="center" wrapText="1"/>
    </xf>
    <xf numFmtId="0" fontId="2" fillId="3" borderId="65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justify" vertical="center" wrapText="1"/>
    </xf>
    <xf numFmtId="0" fontId="8" fillId="0" borderId="66" xfId="0" applyFont="1" applyFill="1" applyBorder="1" applyAlignment="1">
      <alignment horizontal="left" vertical="center" wrapText="1"/>
    </xf>
    <xf numFmtId="0" fontId="2" fillId="3" borderId="67" xfId="0" applyFont="1" applyFill="1" applyBorder="1" applyAlignment="1">
      <alignment horizontal="center" vertical="center" wrapText="1"/>
    </xf>
    <xf numFmtId="0" fontId="14" fillId="3" borderId="39" xfId="1" applyFont="1" applyFill="1" applyBorder="1" applyAlignment="1" applyProtection="1">
      <alignment horizontal="center" vertical="center" wrapText="1"/>
    </xf>
    <xf numFmtId="49" fontId="4" fillId="3" borderId="68" xfId="1" applyNumberFormat="1" applyFont="1" applyFill="1" applyBorder="1" applyAlignment="1" applyProtection="1">
      <alignment horizontal="center" vertical="center" wrapText="1"/>
    </xf>
    <xf numFmtId="0" fontId="15" fillId="0" borderId="67" xfId="1" applyFont="1" applyFill="1" applyBorder="1" applyAlignment="1" applyProtection="1">
      <alignment horizontal="center" vertical="center" wrapText="1"/>
    </xf>
    <xf numFmtId="0" fontId="8" fillId="0" borderId="23" xfId="0" applyFont="1" applyBorder="1" applyAlignment="1">
      <alignment horizontal="justify" vertical="center" wrapText="1"/>
    </xf>
    <xf numFmtId="0" fontId="15" fillId="0" borderId="23" xfId="1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14" fillId="0" borderId="9" xfId="1" applyFont="1" applyBorder="1" applyAlignment="1" applyProtection="1">
      <alignment vertical="center" wrapText="1"/>
    </xf>
    <xf numFmtId="49" fontId="4" fillId="3" borderId="9" xfId="1" applyNumberFormat="1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4" fillId="0" borderId="23" xfId="1" applyFont="1" applyBorder="1" applyAlignment="1" applyProtection="1">
      <alignment vertical="center" wrapText="1"/>
    </xf>
    <xf numFmtId="4" fontId="15" fillId="3" borderId="23" xfId="1" applyNumberFormat="1" applyFont="1" applyFill="1" applyBorder="1" applyAlignment="1" applyProtection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0" fontId="2" fillId="7" borderId="19" xfId="0" applyFont="1" applyFill="1" applyBorder="1" applyAlignment="1">
      <alignment horizontal="center" vertical="center" wrapText="1"/>
    </xf>
    <xf numFmtId="0" fontId="14" fillId="3" borderId="10" xfId="1" applyFont="1" applyFill="1" applyBorder="1" applyAlignment="1" applyProtection="1">
      <alignment horizontal="center" vertical="center" wrapText="1"/>
    </xf>
    <xf numFmtId="0" fontId="15" fillId="3" borderId="11" xfId="1" applyFont="1" applyFill="1" applyBorder="1" applyAlignment="1" applyProtection="1">
      <alignment horizontal="center" vertical="center" wrapText="1"/>
    </xf>
    <xf numFmtId="0" fontId="15" fillId="0" borderId="24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15" fillId="7" borderId="4" xfId="1" applyFont="1" applyFill="1" applyBorder="1" applyAlignment="1" applyProtection="1">
      <alignment horizontal="center" vertical="center" wrapText="1"/>
    </xf>
    <xf numFmtId="0" fontId="15" fillId="7" borderId="10" xfId="1" applyFont="1" applyFill="1" applyBorder="1" applyAlignment="1" applyProtection="1">
      <alignment horizontal="center" vertical="center" wrapText="1"/>
    </xf>
    <xf numFmtId="0" fontId="15" fillId="7" borderId="6" xfId="1" applyFont="1" applyFill="1" applyBorder="1" applyAlignment="1" applyProtection="1">
      <alignment horizontal="center" vertical="center" wrapText="1"/>
    </xf>
    <xf numFmtId="0" fontId="15" fillId="7" borderId="23" xfId="1" applyFont="1" applyFill="1" applyBorder="1" applyAlignment="1" applyProtection="1">
      <alignment horizontal="center" vertical="center" wrapText="1"/>
    </xf>
    <xf numFmtId="0" fontId="15" fillId="7" borderId="9" xfId="1" applyFont="1" applyFill="1" applyBorder="1" applyAlignment="1" applyProtection="1">
      <alignment horizontal="center" vertical="center" wrapText="1"/>
    </xf>
    <xf numFmtId="0" fontId="15" fillId="7" borderId="8" xfId="1" applyFont="1" applyFill="1" applyBorder="1" applyAlignment="1" applyProtection="1">
      <alignment horizontal="center" vertical="center" wrapText="1"/>
    </xf>
    <xf numFmtId="0" fontId="14" fillId="7" borderId="8" xfId="1" applyFont="1" applyFill="1" applyBorder="1" applyAlignment="1" applyProtection="1">
      <alignment horizontal="center" vertical="center" wrapText="1"/>
    </xf>
    <xf numFmtId="0" fontId="14" fillId="7" borderId="63" xfId="1" applyFont="1" applyFill="1" applyBorder="1" applyAlignment="1" applyProtection="1">
      <alignment horizontal="center" vertical="center" wrapText="1"/>
    </xf>
    <xf numFmtId="0" fontId="14" fillId="7" borderId="6" xfId="1" applyFont="1" applyFill="1" applyBorder="1" applyAlignment="1" applyProtection="1">
      <alignment horizontal="center" vertical="center" wrapText="1"/>
    </xf>
    <xf numFmtId="4" fontId="14" fillId="7" borderId="9" xfId="1" applyNumberFormat="1" applyFont="1" applyFill="1" applyBorder="1" applyAlignment="1" applyProtection="1">
      <alignment horizontal="center" vertical="center" wrapText="1"/>
    </xf>
    <xf numFmtId="4" fontId="14" fillId="7" borderId="6" xfId="1" applyNumberFormat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4" fontId="2" fillId="3" borderId="44" xfId="0" applyNumberFormat="1" applyFont="1" applyFill="1" applyBorder="1" applyAlignment="1">
      <alignment horizontal="right" vertical="center" wrapText="1"/>
    </xf>
    <xf numFmtId="4" fontId="2" fillId="3" borderId="19" xfId="0" applyNumberFormat="1" applyFont="1" applyFill="1" applyBorder="1" applyAlignment="1">
      <alignment horizontal="right" vertical="center" wrapText="1"/>
    </xf>
    <xf numFmtId="4" fontId="2" fillId="3" borderId="27" xfId="0" applyNumberFormat="1" applyFont="1" applyFill="1" applyBorder="1" applyAlignment="1">
      <alignment horizontal="right" vertical="center" wrapText="1"/>
    </xf>
    <xf numFmtId="4" fontId="2" fillId="3" borderId="45" xfId="0" applyNumberFormat="1" applyFont="1" applyFill="1" applyBorder="1" applyAlignment="1">
      <alignment horizontal="right" vertical="center" wrapText="1"/>
    </xf>
    <xf numFmtId="4" fontId="2" fillId="3" borderId="18" xfId="0" applyNumberFormat="1" applyFont="1" applyFill="1" applyBorder="1" applyAlignment="1">
      <alignment horizontal="right" vertical="center"/>
    </xf>
    <xf numFmtId="4" fontId="2" fillId="3" borderId="19" xfId="0" applyNumberFormat="1" applyFont="1" applyFill="1" applyBorder="1" applyAlignment="1">
      <alignment horizontal="right" vertical="center"/>
    </xf>
    <xf numFmtId="4" fontId="2" fillId="3" borderId="28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2" fillId="7" borderId="40" xfId="0" applyFont="1" applyFill="1" applyBorder="1" applyAlignment="1">
      <alignment horizontal="left" vertical="center" wrapText="1"/>
    </xf>
    <xf numFmtId="0" fontId="2" fillId="7" borderId="35" xfId="0" applyFont="1" applyFill="1" applyBorder="1" applyAlignment="1">
      <alignment horizontal="left" vertical="center" wrapText="1"/>
    </xf>
    <xf numFmtId="0" fontId="2" fillId="7" borderId="41" xfId="0" applyFont="1" applyFill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left"/>
    </xf>
    <xf numFmtId="0" fontId="13" fillId="5" borderId="14" xfId="0" applyFont="1" applyFill="1" applyBorder="1" applyAlignment="1">
      <alignment horizontal="left"/>
    </xf>
    <xf numFmtId="0" fontId="13" fillId="5" borderId="22" xfId="0" applyFont="1" applyFill="1" applyBorder="1" applyAlignment="1">
      <alignment horizontal="left"/>
    </xf>
    <xf numFmtId="0" fontId="6" fillId="4" borderId="34" xfId="0" applyFont="1" applyFill="1" applyBorder="1" applyAlignment="1">
      <alignment horizontal="left"/>
    </xf>
    <xf numFmtId="0" fontId="6" fillId="4" borderId="48" xfId="0" applyFont="1" applyFill="1" applyBorder="1" applyAlignment="1">
      <alignment horizontal="left"/>
    </xf>
    <xf numFmtId="0" fontId="6" fillId="4" borderId="49" xfId="0" applyFont="1" applyFill="1" applyBorder="1" applyAlignment="1">
      <alignment horizontal="left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2" fillId="0" borderId="0" xfId="0" applyNumberFormat="1" applyFont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5" xfId="0" applyFont="1" applyBorder="1"/>
    <xf numFmtId="0" fontId="7" fillId="0" borderId="4" xfId="0" applyFont="1" applyBorder="1"/>
    <xf numFmtId="0" fontId="7" fillId="0" borderId="6" xfId="0" applyFont="1" applyBorder="1"/>
    <xf numFmtId="0" fontId="6" fillId="2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4" fontId="2" fillId="3" borderId="20" xfId="0" applyNumberFormat="1" applyFont="1" applyFill="1" applyBorder="1" applyAlignment="1">
      <alignment horizontal="center" vertical="center" wrapText="1"/>
    </xf>
    <xf numFmtId="4" fontId="2" fillId="3" borderId="4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14" fillId="3" borderId="9" xfId="1" applyNumberFormat="1" applyFont="1" applyFill="1" applyBorder="1" applyAlignment="1" applyProtection="1">
      <alignment horizontal="center" vertical="center" wrapText="1"/>
    </xf>
    <xf numFmtId="49" fontId="14" fillId="3" borderId="11" xfId="1" applyNumberFormat="1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3" borderId="26" xfId="0" applyNumberFormat="1" applyFont="1" applyFill="1" applyBorder="1" applyAlignment="1">
      <alignment horizontal="center" vertical="center" wrapText="1"/>
    </xf>
    <xf numFmtId="4" fontId="2" fillId="3" borderId="28" xfId="0" applyNumberFormat="1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14" fontId="4" fillId="3" borderId="10" xfId="1" applyNumberFormat="1" applyFont="1" applyFill="1" applyBorder="1" applyAlignment="1" applyProtection="1">
      <alignment horizontal="center" vertical="center" wrapText="1"/>
    </xf>
    <xf numFmtId="14" fontId="4" fillId="3" borderId="11" xfId="1" applyNumberFormat="1" applyFont="1" applyFill="1" applyBorder="1" applyAlignment="1" applyProtection="1">
      <alignment horizontal="center" vertical="center" wrapText="1"/>
    </xf>
    <xf numFmtId="0" fontId="14" fillId="3" borderId="10" xfId="1" applyFont="1" applyFill="1" applyBorder="1" applyAlignment="1" applyProtection="1">
      <alignment horizontal="center" vertical="center" wrapText="1"/>
    </xf>
    <xf numFmtId="0" fontId="14" fillId="3" borderId="11" xfId="1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9900"/>
      <color rgb="FF66FF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iorel.ungureanu@upt.ro" TargetMode="External"/><Relationship Id="rId18" Type="http://schemas.openxmlformats.org/officeDocument/2006/relationships/hyperlink" Target="mailto:aldo.de-sabata@upt.ro" TargetMode="External"/><Relationship Id="rId26" Type="http://schemas.openxmlformats.org/officeDocument/2006/relationships/hyperlink" Target="mailto:bogdan.groza@upt.ro" TargetMode="External"/><Relationship Id="rId39" Type="http://schemas.openxmlformats.org/officeDocument/2006/relationships/hyperlink" Target="mailto:anamaria.todea@upt.ro" TargetMode="External"/><Relationship Id="rId3" Type="http://schemas.openxmlformats.org/officeDocument/2006/relationships/hyperlink" Target="https://davidradu.wixsite.com/nicos" TargetMode="External"/><Relationship Id="rId21" Type="http://schemas.openxmlformats.org/officeDocument/2006/relationships/hyperlink" Target="mailto:viorel.ungureanu@upt.ro" TargetMode="External"/><Relationship Id="rId34" Type="http://schemas.openxmlformats.org/officeDocument/2006/relationships/hyperlink" Target="mailto:lavinia.lupa@upt.ro" TargetMode="External"/><Relationship Id="rId42" Type="http://schemas.openxmlformats.org/officeDocument/2006/relationships/hyperlink" Target="mailto:aurel.gontean@upt.ro" TargetMode="External"/><Relationship Id="rId47" Type="http://schemas.openxmlformats.org/officeDocument/2006/relationships/hyperlink" Target="mailto:cosmin.ancuti@upt.ro" TargetMode="External"/><Relationship Id="rId50" Type="http://schemas.openxmlformats.org/officeDocument/2006/relationships/hyperlink" Target="mailto:florea.dinu@upt.ro" TargetMode="External"/><Relationship Id="rId7" Type="http://schemas.openxmlformats.org/officeDocument/2006/relationships/hyperlink" Target="http://www.icer.ro/cercetare/proiecte-de-cercetare/cia-clim" TargetMode="External"/><Relationship Id="rId12" Type="http://schemas.openxmlformats.org/officeDocument/2006/relationships/hyperlink" Target="mailto:adriana.chesoan@upt.ro" TargetMode="External"/><Relationship Id="rId17" Type="http://schemas.openxmlformats.org/officeDocument/2006/relationships/hyperlink" Target="mailto:wachter_reinhold@yahoo.com" TargetMode="External"/><Relationship Id="rId25" Type="http://schemas.openxmlformats.org/officeDocument/2006/relationships/hyperlink" Target="mailto:stefan.murvay@upt.ro" TargetMode="External"/><Relationship Id="rId33" Type="http://schemas.openxmlformats.org/officeDocument/2006/relationships/hyperlink" Target="mailto:radu.lazau@upt.ro" TargetMode="External"/><Relationship Id="rId38" Type="http://schemas.openxmlformats.org/officeDocument/2006/relationships/hyperlink" Target="mailto:cristina.paul@upt.ro" TargetMode="External"/><Relationship Id="rId46" Type="http://schemas.openxmlformats.org/officeDocument/2006/relationships/hyperlink" Target="mailto:alin.bosioc@upt.ro" TargetMode="External"/><Relationship Id="rId2" Type="http://schemas.openxmlformats.org/officeDocument/2006/relationships/hyperlink" Target="http://www.aut.upt.ro/~pal-stefan.murvay/projects/SEVEN/publications.html" TargetMode="External"/><Relationship Id="rId16" Type="http://schemas.openxmlformats.org/officeDocument/2006/relationships/hyperlink" Target="mailto:liviu.cadariu-brailoiu@upt.ro" TargetMode="External"/><Relationship Id="rId20" Type="http://schemas.openxmlformats.org/officeDocument/2006/relationships/hyperlink" Target="mailto:viorel.ungureanu@upt.ro" TargetMode="External"/><Relationship Id="rId29" Type="http://schemas.openxmlformats.org/officeDocument/2006/relationships/hyperlink" Target="mailto:claudia.dragos@upt.ro" TargetMode="External"/><Relationship Id="rId41" Type="http://schemas.openxmlformats.org/officeDocument/2006/relationships/hyperlink" Target="mailto:ioana-m.pop@upt.ro" TargetMode="External"/><Relationship Id="rId1" Type="http://schemas.openxmlformats.org/officeDocument/2006/relationships/hyperlink" Target="http://www.aut.upt.ro/~bgroza/projects/presence/index.html" TargetMode="External"/><Relationship Id="rId6" Type="http://schemas.openxmlformats.org/officeDocument/2006/relationships/hyperlink" Target="http://www.dserban.com/PD13-2018/" TargetMode="External"/><Relationship Id="rId11" Type="http://schemas.openxmlformats.org/officeDocument/2006/relationships/hyperlink" Target="https://sites.google.com/site/eipmacrote2016/home" TargetMode="External"/><Relationship Id="rId24" Type="http://schemas.openxmlformats.org/officeDocument/2006/relationships/hyperlink" Target="mailto:davidradu@gmail.com" TargetMode="External"/><Relationship Id="rId32" Type="http://schemas.openxmlformats.org/officeDocument/2006/relationships/hyperlink" Target="mailto:florica.manea@upt.ro" TargetMode="External"/><Relationship Id="rId37" Type="http://schemas.openxmlformats.org/officeDocument/2006/relationships/hyperlink" Target="mailto:valentin.badea@upt.ro" TargetMode="External"/><Relationship Id="rId40" Type="http://schemas.openxmlformats.org/officeDocument/2006/relationships/hyperlink" Target="mailto:aurel.stratan@upt.ro" TargetMode="External"/><Relationship Id="rId45" Type="http://schemas.openxmlformats.org/officeDocument/2006/relationships/hyperlink" Target="mailto:corneliu.craciunescu@upt.ro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ct.upt.ro/centre/reco/wir-stab-01_ro.htm" TargetMode="External"/><Relationship Id="rId15" Type="http://schemas.openxmlformats.org/officeDocument/2006/relationships/hyperlink" Target="mailto:liviu.cadariu-brailoiu@upt.ro" TargetMode="External"/><Relationship Id="rId23" Type="http://schemas.openxmlformats.org/officeDocument/2006/relationships/hyperlink" Target="mailto:florica.manea@upt.ro" TargetMode="External"/><Relationship Id="rId28" Type="http://schemas.openxmlformats.org/officeDocument/2006/relationships/hyperlink" Target="mailto:mircea.radac@upt.ro" TargetMode="External"/><Relationship Id="rId36" Type="http://schemas.openxmlformats.org/officeDocument/2006/relationships/hyperlink" Target="mailto:mihai.medeleanu@upt.ro" TargetMode="External"/><Relationship Id="rId49" Type="http://schemas.openxmlformats.org/officeDocument/2006/relationships/hyperlink" Target="mailto:claudiu.albulescu@upt.ro" TargetMode="External"/><Relationship Id="rId10" Type="http://schemas.openxmlformats.org/officeDocument/2006/relationships/hyperlink" Target="http://sustenvpro.dimm.tuiasi.ro/" TargetMode="External"/><Relationship Id="rId19" Type="http://schemas.openxmlformats.org/officeDocument/2006/relationships/hyperlink" Target="mailto:dan.serban@upt.ro" TargetMode="External"/><Relationship Id="rId31" Type="http://schemas.openxmlformats.org/officeDocument/2006/relationships/hyperlink" Target="mailto:mihai.udrescu-milosav@upt.ro" TargetMode="External"/><Relationship Id="rId44" Type="http://schemas.openxmlformats.org/officeDocument/2006/relationships/hyperlink" Target="mailto:octavian.cornea@upt.ro" TargetMode="External"/><Relationship Id="rId52" Type="http://schemas.openxmlformats.org/officeDocument/2006/relationships/hyperlink" Target="https://www.upt.ro/Informatii_UPT_1581_ro.html" TargetMode="External"/><Relationship Id="rId4" Type="http://schemas.openxmlformats.org/officeDocument/2006/relationships/hyperlink" Target="http://performtech.integraldesign.biz/" TargetMode="External"/><Relationship Id="rId9" Type="http://schemas.openxmlformats.org/officeDocument/2006/relationships/hyperlink" Target="http://www.emclab.ro/carsafe/" TargetMode="External"/><Relationship Id="rId14" Type="http://schemas.openxmlformats.org/officeDocument/2006/relationships/hyperlink" Target="mailto:claudiu.albulescu@upt.ro" TargetMode="External"/><Relationship Id="rId22" Type="http://schemas.openxmlformats.org/officeDocument/2006/relationships/hyperlink" Target="mailto:alina.mazilescu@upt.ro" TargetMode="External"/><Relationship Id="rId27" Type="http://schemas.openxmlformats.org/officeDocument/2006/relationships/hyperlink" Target="mailto:raul-cristian.roman@upt.ro" TargetMode="External"/><Relationship Id="rId30" Type="http://schemas.openxmlformats.org/officeDocument/2006/relationships/hyperlink" Target="mailto:alexandru.topirceanu@upt.ro" TargetMode="External"/><Relationship Id="rId35" Type="http://schemas.openxmlformats.org/officeDocument/2006/relationships/hyperlink" Target="mailto:francisc.peter@upt.ro" TargetMode="External"/><Relationship Id="rId43" Type="http://schemas.openxmlformats.org/officeDocument/2006/relationships/hyperlink" Target="mailto:adrian.pana@upt.ro" TargetMode="External"/><Relationship Id="rId48" Type="http://schemas.openxmlformats.org/officeDocument/2006/relationships/hyperlink" Target="mailto:codruta-o.ancuti@upt.ro" TargetMode="External"/><Relationship Id="rId8" Type="http://schemas.openxmlformats.org/officeDocument/2006/relationships/hyperlink" Target="https://www.ct.upt.ro/centre/cemsig/arnis_ro.htm" TargetMode="External"/><Relationship Id="rId51" Type="http://schemas.openxmlformats.org/officeDocument/2006/relationships/hyperlink" Target="https://www.upt.ro/img/files/2019-2020/cercetare/ppr/Proiect_SMAL-508PED.-2020.p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zoomScaleNormal="100" zoomScaleSheetLayoutView="100" workbookViewId="0">
      <pane ySplit="9" topLeftCell="A61" activePane="bottomLeft" state="frozen"/>
      <selection pane="bottomLeft" activeCell="M64" sqref="M64"/>
    </sheetView>
  </sheetViews>
  <sheetFormatPr defaultColWidth="9.109375" defaultRowHeight="13.8"/>
  <cols>
    <col min="1" max="1" width="4.33203125" style="13" customWidth="1"/>
    <col min="2" max="2" width="7.109375" style="13" customWidth="1"/>
    <col min="3" max="3" width="19.88671875" style="13" customWidth="1"/>
    <col min="4" max="4" width="12" style="13" customWidth="1"/>
    <col min="5" max="5" width="11.88671875" style="13" customWidth="1"/>
    <col min="6" max="6" width="12.88671875" style="13" customWidth="1"/>
    <col min="7" max="7" width="12.109375" style="13" customWidth="1"/>
    <col min="8" max="8" width="23.44140625" style="13" customWidth="1"/>
    <col min="9" max="9" width="13.44140625" style="9" customWidth="1"/>
    <col min="10" max="10" width="14.21875" style="9" customWidth="1"/>
    <col min="11" max="11" width="13.88671875" style="9" customWidth="1"/>
    <col min="12" max="12" width="13" style="2" customWidth="1"/>
    <col min="13" max="13" width="14.44140625" style="13" customWidth="1"/>
    <col min="14" max="16384" width="9.109375" style="13"/>
  </cols>
  <sheetData>
    <row r="1" spans="1:13" s="12" customFormat="1" ht="24" customHeight="1">
      <c r="A1" s="233" t="s">
        <v>17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3" s="12" customFormat="1" ht="24" customHeight="1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166"/>
      <c r="M2" s="80"/>
    </row>
    <row r="3" spans="1:13" s="12" customFormat="1" ht="25.5" customHeight="1">
      <c r="A3" s="235" t="s">
        <v>119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</row>
    <row r="4" spans="1:13" s="12" customFormat="1" ht="21" customHeight="1">
      <c r="A4" s="237" t="s">
        <v>122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</row>
    <row r="5" spans="1:13" ht="14.4" thickBot="1"/>
    <row r="6" spans="1:13" s="14" customFormat="1" ht="19.5" customHeight="1">
      <c r="A6" s="238" t="s">
        <v>13</v>
      </c>
      <c r="B6" s="196" t="s">
        <v>118</v>
      </c>
      <c r="C6" s="243" t="s">
        <v>0</v>
      </c>
      <c r="D6" s="243" t="s">
        <v>1</v>
      </c>
      <c r="E6" s="243" t="s">
        <v>2</v>
      </c>
      <c r="F6" s="196" t="s">
        <v>3</v>
      </c>
      <c r="G6" s="196" t="s">
        <v>9</v>
      </c>
      <c r="H6" s="196" t="s">
        <v>27</v>
      </c>
      <c r="I6" s="196" t="s">
        <v>4</v>
      </c>
      <c r="J6" s="196" t="s">
        <v>113</v>
      </c>
      <c r="K6" s="196" t="s">
        <v>132</v>
      </c>
      <c r="L6" s="196" t="s">
        <v>272</v>
      </c>
      <c r="M6" s="217" t="s">
        <v>133</v>
      </c>
    </row>
    <row r="7" spans="1:13" s="14" customFormat="1" ht="19.5" customHeight="1">
      <c r="A7" s="239"/>
      <c r="B7" s="241"/>
      <c r="C7" s="244"/>
      <c r="D7" s="246"/>
      <c r="E7" s="244"/>
      <c r="F7" s="197"/>
      <c r="G7" s="199"/>
      <c r="H7" s="197"/>
      <c r="I7" s="199"/>
      <c r="J7" s="199"/>
      <c r="K7" s="199"/>
      <c r="L7" s="197"/>
      <c r="M7" s="218"/>
    </row>
    <row r="8" spans="1:13" s="14" customFormat="1" ht="19.5" customHeight="1" thickBot="1">
      <c r="A8" s="240"/>
      <c r="B8" s="242"/>
      <c r="C8" s="245"/>
      <c r="D8" s="247"/>
      <c r="E8" s="245"/>
      <c r="F8" s="198"/>
      <c r="G8" s="200"/>
      <c r="H8" s="198"/>
      <c r="I8" s="200"/>
      <c r="J8" s="200"/>
      <c r="K8" s="200"/>
      <c r="L8" s="198"/>
      <c r="M8" s="219"/>
    </row>
    <row r="9" spans="1:13" s="14" customFormat="1" thickBot="1">
      <c r="A9" s="15">
        <v>0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83">
        <v>11</v>
      </c>
      <c r="M9" s="19">
        <v>12</v>
      </c>
    </row>
    <row r="10" spans="1:13" s="2" customFormat="1" ht="61.2">
      <c r="A10" s="25">
        <v>1</v>
      </c>
      <c r="B10" s="186" t="s">
        <v>21</v>
      </c>
      <c r="C10" s="33" t="s">
        <v>66</v>
      </c>
      <c r="D10" s="11" t="s">
        <v>8</v>
      </c>
      <c r="E10" s="11" t="s">
        <v>28</v>
      </c>
      <c r="F10" s="58" t="s">
        <v>59</v>
      </c>
      <c r="G10" s="58" t="s">
        <v>31</v>
      </c>
      <c r="H10" s="59" t="s">
        <v>32</v>
      </c>
      <c r="I10" s="60" t="s">
        <v>44</v>
      </c>
      <c r="J10" s="62" t="s">
        <v>84</v>
      </c>
      <c r="K10" s="63" t="s">
        <v>265</v>
      </c>
      <c r="L10" s="84" t="s">
        <v>33</v>
      </c>
      <c r="M10" s="179">
        <v>75000</v>
      </c>
    </row>
    <row r="11" spans="1:13" s="2" customFormat="1" ht="57" customHeight="1">
      <c r="A11" s="27">
        <v>2</v>
      </c>
      <c r="B11" s="188"/>
      <c r="C11" s="34" t="s">
        <v>67</v>
      </c>
      <c r="D11" s="1" t="s">
        <v>8</v>
      </c>
      <c r="E11" s="7" t="s">
        <v>28</v>
      </c>
      <c r="F11" s="36" t="s">
        <v>58</v>
      </c>
      <c r="G11" s="37" t="s">
        <v>41</v>
      </c>
      <c r="H11" s="38" t="s">
        <v>43</v>
      </c>
      <c r="I11" s="39" t="s">
        <v>44</v>
      </c>
      <c r="J11" s="44" t="s">
        <v>85</v>
      </c>
      <c r="K11" s="31" t="s">
        <v>265</v>
      </c>
      <c r="L11" s="85" t="s">
        <v>42</v>
      </c>
      <c r="M11" s="21">
        <v>36640</v>
      </c>
    </row>
    <row r="12" spans="1:13" s="2" customFormat="1" ht="57" customHeight="1">
      <c r="A12" s="27">
        <v>3</v>
      </c>
      <c r="B12" s="188"/>
      <c r="C12" s="95" t="s">
        <v>67</v>
      </c>
      <c r="D12" s="1" t="s">
        <v>8</v>
      </c>
      <c r="E12" s="90" t="s">
        <v>28</v>
      </c>
      <c r="F12" s="110" t="s">
        <v>68</v>
      </c>
      <c r="G12" s="111" t="s">
        <v>69</v>
      </c>
      <c r="H12" s="92" t="s">
        <v>70</v>
      </c>
      <c r="I12" s="101" t="s">
        <v>12</v>
      </c>
      <c r="J12" s="105" t="s">
        <v>86</v>
      </c>
      <c r="K12" s="106" t="s">
        <v>124</v>
      </c>
      <c r="L12" s="87" t="s">
        <v>71</v>
      </c>
      <c r="M12" s="180">
        <v>97708</v>
      </c>
    </row>
    <row r="13" spans="1:13" s="2" customFormat="1" ht="57" customHeight="1">
      <c r="A13" s="98">
        <v>4</v>
      </c>
      <c r="B13" s="188"/>
      <c r="C13" s="99" t="s">
        <v>146</v>
      </c>
      <c r="D13" s="88" t="s">
        <v>8</v>
      </c>
      <c r="E13" s="88" t="s">
        <v>140</v>
      </c>
      <c r="F13" s="88" t="s">
        <v>147</v>
      </c>
      <c r="G13" s="108" t="s">
        <v>148</v>
      </c>
      <c r="H13" s="100" t="s">
        <v>149</v>
      </c>
      <c r="I13" s="109" t="s">
        <v>12</v>
      </c>
      <c r="J13" s="102"/>
      <c r="K13" s="31" t="s">
        <v>123</v>
      </c>
      <c r="L13" s="167" t="s">
        <v>150</v>
      </c>
      <c r="M13" s="181">
        <v>44920</v>
      </c>
    </row>
    <row r="14" spans="1:13" s="2" customFormat="1" ht="61.2">
      <c r="A14" s="103">
        <v>5</v>
      </c>
      <c r="B14" s="188"/>
      <c r="C14" s="34" t="s">
        <v>151</v>
      </c>
      <c r="D14" s="90" t="s">
        <v>8</v>
      </c>
      <c r="E14" s="90" t="s">
        <v>140</v>
      </c>
      <c r="F14" s="90" t="s">
        <v>152</v>
      </c>
      <c r="G14" s="91" t="s">
        <v>153</v>
      </c>
      <c r="H14" s="104" t="s">
        <v>154</v>
      </c>
      <c r="I14" s="101" t="s">
        <v>12</v>
      </c>
      <c r="J14" s="105"/>
      <c r="K14" s="106" t="s">
        <v>123</v>
      </c>
      <c r="L14" s="168" t="s">
        <v>155</v>
      </c>
      <c r="M14" s="21">
        <v>98000</v>
      </c>
    </row>
    <row r="15" spans="1:13" s="2" customFormat="1" ht="61.8" thickBot="1">
      <c r="A15" s="22">
        <v>6</v>
      </c>
      <c r="B15" s="187"/>
      <c r="C15" s="35" t="s">
        <v>151</v>
      </c>
      <c r="D15" s="89" t="s">
        <v>8</v>
      </c>
      <c r="E15" s="89" t="s">
        <v>140</v>
      </c>
      <c r="F15" s="40" t="s">
        <v>156</v>
      </c>
      <c r="G15" s="73" t="s">
        <v>157</v>
      </c>
      <c r="H15" s="41" t="s">
        <v>158</v>
      </c>
      <c r="I15" s="43" t="s">
        <v>12</v>
      </c>
      <c r="J15" s="66"/>
      <c r="K15" s="107" t="s">
        <v>123</v>
      </c>
      <c r="L15" s="169" t="s">
        <v>159</v>
      </c>
      <c r="M15" s="23">
        <v>100000</v>
      </c>
    </row>
    <row r="16" spans="1:13" s="2" customFormat="1" ht="15.75" customHeight="1" thickBot="1">
      <c r="A16" s="201" t="s">
        <v>5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202"/>
      <c r="M16" s="64">
        <f>M10+M11+M12+M13+M14+M15</f>
        <v>452268</v>
      </c>
    </row>
    <row r="17" spans="1:13" s="2" customFormat="1" ht="57" customHeight="1">
      <c r="A17" s="25">
        <v>7</v>
      </c>
      <c r="B17" s="192" t="s">
        <v>160</v>
      </c>
      <c r="C17" s="33" t="s">
        <v>146</v>
      </c>
      <c r="D17" s="11" t="s">
        <v>8</v>
      </c>
      <c r="E17" s="11" t="s">
        <v>140</v>
      </c>
      <c r="F17" s="11" t="s">
        <v>161</v>
      </c>
      <c r="G17" s="112" t="s">
        <v>162</v>
      </c>
      <c r="H17" s="113" t="s">
        <v>163</v>
      </c>
      <c r="I17" s="60" t="s">
        <v>164</v>
      </c>
      <c r="J17" s="114"/>
      <c r="K17" s="63" t="s">
        <v>123</v>
      </c>
      <c r="L17" s="170" t="s">
        <v>165</v>
      </c>
      <c r="M17" s="26">
        <v>46919</v>
      </c>
    </row>
    <row r="18" spans="1:13" s="2" customFormat="1" ht="61.8" thickBot="1">
      <c r="A18" s="22">
        <v>8</v>
      </c>
      <c r="B18" s="194"/>
      <c r="C18" s="34" t="s">
        <v>139</v>
      </c>
      <c r="D18" s="89" t="s">
        <v>50</v>
      </c>
      <c r="E18" s="89" t="s">
        <v>140</v>
      </c>
      <c r="F18" s="89" t="s">
        <v>166</v>
      </c>
      <c r="G18" s="115" t="s">
        <v>167</v>
      </c>
      <c r="H18" s="116" t="s">
        <v>168</v>
      </c>
      <c r="I18" s="117" t="s">
        <v>169</v>
      </c>
      <c r="J18" s="118"/>
      <c r="K18" s="107" t="s">
        <v>123</v>
      </c>
      <c r="L18" s="169" t="s">
        <v>170</v>
      </c>
      <c r="M18" s="23">
        <v>55951</v>
      </c>
    </row>
    <row r="19" spans="1:13" s="2" customFormat="1" ht="15.75" customHeight="1" thickBot="1">
      <c r="A19" s="201" t="s">
        <v>275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202"/>
      <c r="M19" s="64">
        <f>M17+M18</f>
        <v>102870</v>
      </c>
    </row>
    <row r="20" spans="1:13" s="6" customFormat="1" ht="61.2">
      <c r="A20" s="25">
        <v>9</v>
      </c>
      <c r="B20" s="186" t="s">
        <v>22</v>
      </c>
      <c r="C20" s="33" t="s">
        <v>65</v>
      </c>
      <c r="D20" s="11" t="s">
        <v>50</v>
      </c>
      <c r="E20" s="11" t="s">
        <v>28</v>
      </c>
      <c r="F20" s="58" t="s">
        <v>51</v>
      </c>
      <c r="G20" s="58" t="s">
        <v>52</v>
      </c>
      <c r="H20" s="59" t="s">
        <v>53</v>
      </c>
      <c r="I20" s="58" t="s">
        <v>19</v>
      </c>
      <c r="J20" s="62" t="s">
        <v>117</v>
      </c>
      <c r="K20" s="63" t="s">
        <v>123</v>
      </c>
      <c r="L20" s="84" t="s">
        <v>6</v>
      </c>
      <c r="M20" s="26">
        <v>241337</v>
      </c>
    </row>
    <row r="21" spans="1:13" s="6" customFormat="1" ht="61.2">
      <c r="A21" s="119">
        <v>10</v>
      </c>
      <c r="B21" s="188"/>
      <c r="C21" s="95" t="s">
        <v>139</v>
      </c>
      <c r="D21" s="1" t="s">
        <v>8</v>
      </c>
      <c r="E21" s="1" t="s">
        <v>140</v>
      </c>
      <c r="F21" s="108" t="s">
        <v>171</v>
      </c>
      <c r="G21" s="108" t="s">
        <v>172</v>
      </c>
      <c r="H21" s="155" t="s">
        <v>173</v>
      </c>
      <c r="I21" s="108" t="s">
        <v>19</v>
      </c>
      <c r="J21" s="144"/>
      <c r="K21" s="157" t="s">
        <v>174</v>
      </c>
      <c r="L21" s="171" t="s">
        <v>6</v>
      </c>
      <c r="M21" s="180" t="s">
        <v>266</v>
      </c>
    </row>
    <row r="22" spans="1:13" s="6" customFormat="1" ht="61.2">
      <c r="A22" s="90">
        <v>11</v>
      </c>
      <c r="B22" s="188"/>
      <c r="C22" s="34" t="s">
        <v>139</v>
      </c>
      <c r="D22" s="90" t="s">
        <v>8</v>
      </c>
      <c r="E22" s="90" t="s">
        <v>140</v>
      </c>
      <c r="F22" s="91" t="s">
        <v>175</v>
      </c>
      <c r="G22" s="91" t="s">
        <v>176</v>
      </c>
      <c r="H22" s="92" t="s">
        <v>177</v>
      </c>
      <c r="I22" s="91" t="s">
        <v>144</v>
      </c>
      <c r="J22" s="163" t="s">
        <v>274</v>
      </c>
      <c r="K22" s="106" t="s">
        <v>123</v>
      </c>
      <c r="L22" s="168" t="s">
        <v>178</v>
      </c>
      <c r="M22" s="21">
        <v>205472</v>
      </c>
    </row>
    <row r="23" spans="1:13" s="6" customFormat="1" ht="61.8" thickBot="1">
      <c r="A23" s="22">
        <v>12</v>
      </c>
      <c r="B23" s="187"/>
      <c r="C23" s="34" t="s">
        <v>139</v>
      </c>
      <c r="D23" s="89" t="s">
        <v>50</v>
      </c>
      <c r="E23" s="89" t="s">
        <v>140</v>
      </c>
      <c r="F23" s="120" t="s">
        <v>179</v>
      </c>
      <c r="G23" s="121" t="s">
        <v>180</v>
      </c>
      <c r="H23" s="122" t="s">
        <v>181</v>
      </c>
      <c r="I23" s="121" t="s">
        <v>19</v>
      </c>
      <c r="J23" s="66"/>
      <c r="K23" s="107" t="s">
        <v>182</v>
      </c>
      <c r="L23" s="169" t="s">
        <v>183</v>
      </c>
      <c r="M23" s="182">
        <v>67200</v>
      </c>
    </row>
    <row r="24" spans="1:13" s="2" customFormat="1" ht="15.75" customHeight="1" thickBot="1">
      <c r="A24" s="189" t="s">
        <v>7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1"/>
      <c r="M24" s="24">
        <v>606085</v>
      </c>
    </row>
    <row r="25" spans="1:13" s="6" customFormat="1" ht="61.2">
      <c r="A25" s="98">
        <v>13</v>
      </c>
      <c r="B25" s="192" t="s">
        <v>184</v>
      </c>
      <c r="C25" s="123" t="s">
        <v>139</v>
      </c>
      <c r="D25" s="88" t="s">
        <v>8</v>
      </c>
      <c r="E25" s="88" t="s">
        <v>140</v>
      </c>
      <c r="F25" s="124" t="s">
        <v>185</v>
      </c>
      <c r="G25" s="124" t="s">
        <v>186</v>
      </c>
      <c r="H25" s="125" t="s">
        <v>187</v>
      </c>
      <c r="I25" s="124" t="s">
        <v>188</v>
      </c>
      <c r="J25" s="126"/>
      <c r="K25" s="31" t="s">
        <v>174</v>
      </c>
      <c r="L25" s="167" t="s">
        <v>189</v>
      </c>
      <c r="M25" s="26">
        <v>191400</v>
      </c>
    </row>
    <row r="26" spans="1:13" s="6" customFormat="1" ht="61.2">
      <c r="A26" s="119">
        <v>14</v>
      </c>
      <c r="B26" s="193"/>
      <c r="C26" s="123" t="s">
        <v>139</v>
      </c>
      <c r="D26" s="90" t="s">
        <v>8</v>
      </c>
      <c r="E26" s="90" t="s">
        <v>140</v>
      </c>
      <c r="F26" s="91" t="s">
        <v>190</v>
      </c>
      <c r="G26" s="91" t="s">
        <v>191</v>
      </c>
      <c r="H26" s="92" t="s">
        <v>192</v>
      </c>
      <c r="I26" s="91" t="s">
        <v>188</v>
      </c>
      <c r="J26" s="94"/>
      <c r="K26" s="106" t="s">
        <v>123</v>
      </c>
      <c r="L26" s="168" t="s">
        <v>193</v>
      </c>
      <c r="M26" s="180">
        <v>91309</v>
      </c>
    </row>
    <row r="27" spans="1:13" s="6" customFormat="1" ht="61.2">
      <c r="A27" s="119">
        <v>15</v>
      </c>
      <c r="B27" s="193"/>
      <c r="C27" s="123" t="s">
        <v>139</v>
      </c>
      <c r="D27" s="90" t="s">
        <v>8</v>
      </c>
      <c r="E27" s="90" t="s">
        <v>140</v>
      </c>
      <c r="F27" s="91" t="s">
        <v>194</v>
      </c>
      <c r="G27" s="127" t="s">
        <v>195</v>
      </c>
      <c r="H27" s="92" t="s">
        <v>196</v>
      </c>
      <c r="I27" s="91" t="s">
        <v>188</v>
      </c>
      <c r="J27" s="94"/>
      <c r="K27" s="106" t="s">
        <v>123</v>
      </c>
      <c r="L27" s="168" t="s">
        <v>197</v>
      </c>
      <c r="M27" s="180">
        <v>92076</v>
      </c>
    </row>
    <row r="28" spans="1:13" s="6" customFormat="1" ht="61.2">
      <c r="A28" s="90">
        <v>16</v>
      </c>
      <c r="B28" s="193"/>
      <c r="C28" s="34" t="s">
        <v>151</v>
      </c>
      <c r="D28" s="90" t="s">
        <v>8</v>
      </c>
      <c r="E28" s="90" t="s">
        <v>140</v>
      </c>
      <c r="F28" s="90" t="s">
        <v>198</v>
      </c>
      <c r="G28" s="91" t="s">
        <v>199</v>
      </c>
      <c r="H28" s="92" t="s">
        <v>200</v>
      </c>
      <c r="I28" s="90" t="s">
        <v>201</v>
      </c>
      <c r="J28" s="128"/>
      <c r="K28" s="106" t="s">
        <v>123</v>
      </c>
      <c r="L28" s="168" t="s">
        <v>202</v>
      </c>
      <c r="M28" s="21">
        <v>100000</v>
      </c>
    </row>
    <row r="29" spans="1:13" s="2" customFormat="1" ht="61.8" thickBot="1">
      <c r="A29" s="22">
        <v>17</v>
      </c>
      <c r="B29" s="194"/>
      <c r="C29" s="35" t="s">
        <v>151</v>
      </c>
      <c r="D29" s="89" t="s">
        <v>8</v>
      </c>
      <c r="E29" s="89" t="s">
        <v>140</v>
      </c>
      <c r="F29" s="121" t="s">
        <v>203</v>
      </c>
      <c r="G29" s="91" t="s">
        <v>204</v>
      </c>
      <c r="H29" s="129" t="s">
        <v>205</v>
      </c>
      <c r="I29" s="40" t="s">
        <v>201</v>
      </c>
      <c r="J29" s="130"/>
      <c r="K29" s="107" t="s">
        <v>123</v>
      </c>
      <c r="L29" s="169" t="s">
        <v>206</v>
      </c>
      <c r="M29" s="23">
        <v>100000</v>
      </c>
    </row>
    <row r="30" spans="1:13" s="2" customFormat="1" ht="15.75" customHeight="1" thickBot="1">
      <c r="A30" s="189" t="s">
        <v>207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1"/>
      <c r="M30" s="24">
        <f>M25+M26+M27+M28+M29</f>
        <v>574785</v>
      </c>
    </row>
    <row r="31" spans="1:13" s="2" customFormat="1" ht="51">
      <c r="A31" s="25">
        <v>18</v>
      </c>
      <c r="B31" s="186" t="s">
        <v>23</v>
      </c>
      <c r="C31" s="33" t="s">
        <v>40</v>
      </c>
      <c r="D31" s="11" t="s">
        <v>8</v>
      </c>
      <c r="E31" s="11" t="s">
        <v>28</v>
      </c>
      <c r="F31" s="58" t="s">
        <v>72</v>
      </c>
      <c r="G31" s="58" t="s">
        <v>73</v>
      </c>
      <c r="H31" s="59" t="s">
        <v>74</v>
      </c>
      <c r="I31" s="60" t="s">
        <v>12</v>
      </c>
      <c r="J31" s="61" t="s">
        <v>87</v>
      </c>
      <c r="K31" s="42" t="s">
        <v>267</v>
      </c>
      <c r="L31" s="84" t="s">
        <v>75</v>
      </c>
      <c r="M31" s="26">
        <v>102500</v>
      </c>
    </row>
    <row r="32" spans="1:13" s="2" customFormat="1" ht="81.599999999999994">
      <c r="A32" s="103">
        <v>19</v>
      </c>
      <c r="B32" s="188"/>
      <c r="C32" s="34" t="s">
        <v>127</v>
      </c>
      <c r="D32" s="90" t="s">
        <v>50</v>
      </c>
      <c r="E32" s="90" t="s">
        <v>128</v>
      </c>
      <c r="F32" s="91" t="s">
        <v>135</v>
      </c>
      <c r="G32" s="91" t="s">
        <v>129</v>
      </c>
      <c r="H32" s="92" t="s">
        <v>130</v>
      </c>
      <c r="I32" s="91" t="s">
        <v>131</v>
      </c>
      <c r="J32" s="94"/>
      <c r="K32" s="93" t="s">
        <v>123</v>
      </c>
      <c r="L32" s="87" t="s">
        <v>20</v>
      </c>
      <c r="M32" s="21">
        <v>565000</v>
      </c>
    </row>
    <row r="33" spans="1:13" s="2" customFormat="1" ht="61.2">
      <c r="A33" s="27">
        <v>20</v>
      </c>
      <c r="B33" s="188"/>
      <c r="C33" s="95" t="s">
        <v>139</v>
      </c>
      <c r="D33" s="1" t="s">
        <v>8</v>
      </c>
      <c r="E33" s="1" t="s">
        <v>140</v>
      </c>
      <c r="F33" s="120" t="s">
        <v>208</v>
      </c>
      <c r="G33" s="108" t="s">
        <v>209</v>
      </c>
      <c r="H33" s="122" t="s">
        <v>210</v>
      </c>
      <c r="I33" s="108" t="s">
        <v>211</v>
      </c>
      <c r="J33" s="144"/>
      <c r="K33" s="145" t="s">
        <v>123</v>
      </c>
      <c r="L33" s="171" t="s">
        <v>212</v>
      </c>
      <c r="M33" s="180">
        <v>197516</v>
      </c>
    </row>
    <row r="34" spans="1:13" s="2" customFormat="1" ht="61.8" thickBot="1">
      <c r="A34" s="22">
        <v>21</v>
      </c>
      <c r="B34" s="187"/>
      <c r="C34" s="95" t="s">
        <v>139</v>
      </c>
      <c r="D34" s="89" t="s">
        <v>8</v>
      </c>
      <c r="E34" s="89" t="s">
        <v>140</v>
      </c>
      <c r="F34" s="115" t="s">
        <v>213</v>
      </c>
      <c r="G34" s="121" t="s">
        <v>214</v>
      </c>
      <c r="H34" s="131" t="s">
        <v>215</v>
      </c>
      <c r="I34" s="121" t="s">
        <v>144</v>
      </c>
      <c r="J34" s="66"/>
      <c r="K34" s="132" t="s">
        <v>123</v>
      </c>
      <c r="L34" s="169" t="s">
        <v>216</v>
      </c>
      <c r="M34" s="23">
        <v>34346</v>
      </c>
    </row>
    <row r="35" spans="1:13" s="2" customFormat="1" thickBot="1">
      <c r="A35" s="189" t="s">
        <v>14</v>
      </c>
      <c r="B35" s="195"/>
      <c r="C35" s="190"/>
      <c r="D35" s="190"/>
      <c r="E35" s="190"/>
      <c r="F35" s="190"/>
      <c r="G35" s="190"/>
      <c r="H35" s="190"/>
      <c r="I35" s="190"/>
      <c r="J35" s="190"/>
      <c r="K35" s="190"/>
      <c r="L35" s="191"/>
      <c r="M35" s="24">
        <f>M31+M32+M33+M34</f>
        <v>899362</v>
      </c>
    </row>
    <row r="36" spans="1:13" s="6" customFormat="1" ht="51">
      <c r="A36" s="25">
        <v>22</v>
      </c>
      <c r="B36" s="186" t="s">
        <v>217</v>
      </c>
      <c r="C36" s="33" t="s">
        <v>146</v>
      </c>
      <c r="D36" s="11" t="s">
        <v>8</v>
      </c>
      <c r="E36" s="11" t="s">
        <v>140</v>
      </c>
      <c r="F36" s="11" t="s">
        <v>218</v>
      </c>
      <c r="G36" s="58" t="s">
        <v>219</v>
      </c>
      <c r="H36" s="59" t="s">
        <v>220</v>
      </c>
      <c r="I36" s="58" t="s">
        <v>221</v>
      </c>
      <c r="J36" s="62"/>
      <c r="K36" s="133" t="s">
        <v>123</v>
      </c>
      <c r="L36" s="170" t="s">
        <v>222</v>
      </c>
      <c r="M36" s="26">
        <v>42430</v>
      </c>
    </row>
    <row r="37" spans="1:13" s="6" customFormat="1" ht="61.8" thickBot="1">
      <c r="A37" s="22">
        <v>23</v>
      </c>
      <c r="B37" s="187"/>
      <c r="C37" s="95" t="s">
        <v>139</v>
      </c>
      <c r="D37" s="89" t="s">
        <v>50</v>
      </c>
      <c r="E37" s="89" t="s">
        <v>140</v>
      </c>
      <c r="F37" s="134" t="s">
        <v>223</v>
      </c>
      <c r="G37" s="121" t="s">
        <v>224</v>
      </c>
      <c r="H37" s="129" t="s">
        <v>225</v>
      </c>
      <c r="I37" s="121" t="s">
        <v>19</v>
      </c>
      <c r="J37" s="66"/>
      <c r="K37" s="135" t="s">
        <v>226</v>
      </c>
      <c r="L37" s="169" t="s">
        <v>227</v>
      </c>
      <c r="M37" s="23">
        <v>20046</v>
      </c>
    </row>
    <row r="38" spans="1:13" s="2" customFormat="1" ht="15.75" customHeight="1" thickBot="1">
      <c r="A38" s="189" t="s">
        <v>270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1"/>
      <c r="M38" s="24">
        <f>M36+M37</f>
        <v>62476</v>
      </c>
    </row>
    <row r="39" spans="1:13" s="6" customFormat="1" ht="61.8" thickBot="1">
      <c r="A39" s="20">
        <v>24</v>
      </c>
      <c r="B39" s="8" t="s">
        <v>229</v>
      </c>
      <c r="C39" s="68" t="s">
        <v>230</v>
      </c>
      <c r="D39" s="69" t="s">
        <v>50</v>
      </c>
      <c r="E39" s="69" t="s">
        <v>140</v>
      </c>
      <c r="F39" s="70" t="s">
        <v>231</v>
      </c>
      <c r="G39" s="70" t="s">
        <v>232</v>
      </c>
      <c r="H39" s="71" t="s">
        <v>233</v>
      </c>
      <c r="I39" s="70" t="s">
        <v>234</v>
      </c>
      <c r="J39" s="45"/>
      <c r="K39" s="96" t="s">
        <v>123</v>
      </c>
      <c r="L39" s="173" t="s">
        <v>235</v>
      </c>
      <c r="M39" s="72">
        <v>126480</v>
      </c>
    </row>
    <row r="40" spans="1:13" s="2" customFormat="1" ht="15.75" customHeight="1" thickBot="1">
      <c r="A40" s="189" t="s">
        <v>228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1"/>
      <c r="M40" s="24">
        <f>M39</f>
        <v>126480</v>
      </c>
    </row>
    <row r="41" spans="1:13" s="6" customFormat="1" ht="61.8" thickBot="1">
      <c r="A41" s="20">
        <v>25</v>
      </c>
      <c r="B41" s="8" t="s">
        <v>236</v>
      </c>
      <c r="C41" s="95" t="s">
        <v>139</v>
      </c>
      <c r="D41" s="69" t="s">
        <v>50</v>
      </c>
      <c r="E41" s="69" t="s">
        <v>140</v>
      </c>
      <c r="F41" s="70" t="s">
        <v>237</v>
      </c>
      <c r="G41" s="70" t="s">
        <v>238</v>
      </c>
      <c r="H41" s="71" t="s">
        <v>239</v>
      </c>
      <c r="I41" s="70" t="s">
        <v>19</v>
      </c>
      <c r="J41" s="45"/>
      <c r="K41" s="96" t="s">
        <v>240</v>
      </c>
      <c r="L41" s="173" t="s">
        <v>241</v>
      </c>
      <c r="M41" s="72">
        <v>60400</v>
      </c>
    </row>
    <row r="42" spans="1:13" s="2" customFormat="1" ht="15.75" customHeight="1" thickBot="1">
      <c r="A42" s="189" t="s">
        <v>242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1"/>
      <c r="M42" s="24">
        <f>M41</f>
        <v>60400</v>
      </c>
    </row>
    <row r="43" spans="1:13" s="6" customFormat="1" ht="61.8" thickBot="1">
      <c r="A43" s="20">
        <v>26</v>
      </c>
      <c r="B43" s="8" t="s">
        <v>138</v>
      </c>
      <c r="C43" s="95" t="s">
        <v>139</v>
      </c>
      <c r="D43" s="69" t="s">
        <v>8</v>
      </c>
      <c r="E43" s="69" t="s">
        <v>140</v>
      </c>
      <c r="F43" s="91" t="s">
        <v>141</v>
      </c>
      <c r="G43" s="70" t="s">
        <v>142</v>
      </c>
      <c r="H43" s="71" t="s">
        <v>143</v>
      </c>
      <c r="I43" s="70" t="s">
        <v>144</v>
      </c>
      <c r="J43" s="45" t="s">
        <v>273</v>
      </c>
      <c r="K43" s="96" t="s">
        <v>123</v>
      </c>
      <c r="L43" s="172" t="s">
        <v>145</v>
      </c>
      <c r="M43" s="72">
        <v>92063</v>
      </c>
    </row>
    <row r="44" spans="1:13" s="2" customFormat="1" ht="15.75" customHeight="1" thickBot="1">
      <c r="A44" s="189" t="s">
        <v>271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1"/>
      <c r="M44" s="24">
        <f>M43</f>
        <v>92063</v>
      </c>
    </row>
    <row r="45" spans="1:13" s="2" customFormat="1" ht="61.2">
      <c r="A45" s="25">
        <v>27</v>
      </c>
      <c r="B45" s="186" t="s">
        <v>35</v>
      </c>
      <c r="C45" s="33" t="s">
        <v>66</v>
      </c>
      <c r="D45" s="11" t="s">
        <v>8</v>
      </c>
      <c r="E45" s="11" t="s">
        <v>28</v>
      </c>
      <c r="F45" s="146" t="s">
        <v>60</v>
      </c>
      <c r="G45" s="147" t="s">
        <v>37</v>
      </c>
      <c r="H45" s="148" t="s">
        <v>36</v>
      </c>
      <c r="I45" s="149" t="s">
        <v>38</v>
      </c>
      <c r="J45" s="150" t="s">
        <v>88</v>
      </c>
      <c r="K45" s="151" t="s">
        <v>125</v>
      </c>
      <c r="L45" s="152" t="s">
        <v>39</v>
      </c>
      <c r="M45" s="26">
        <v>72000</v>
      </c>
    </row>
    <row r="46" spans="1:13" s="2" customFormat="1" ht="61.8" thickBot="1">
      <c r="A46" s="22">
        <v>28</v>
      </c>
      <c r="B46" s="187"/>
      <c r="C46" s="35" t="s">
        <v>151</v>
      </c>
      <c r="D46" s="89" t="s">
        <v>8</v>
      </c>
      <c r="E46" s="89" t="s">
        <v>140</v>
      </c>
      <c r="F46" s="136" t="s">
        <v>243</v>
      </c>
      <c r="G46" s="137" t="s">
        <v>244</v>
      </c>
      <c r="H46" s="138" t="s">
        <v>245</v>
      </c>
      <c r="I46" s="139" t="s">
        <v>246</v>
      </c>
      <c r="J46" s="130"/>
      <c r="K46" s="140" t="s">
        <v>123</v>
      </c>
      <c r="L46" s="174" t="s">
        <v>39</v>
      </c>
      <c r="M46" s="23">
        <v>93569</v>
      </c>
    </row>
    <row r="47" spans="1:13" s="2" customFormat="1" thickBot="1">
      <c r="A47" s="189" t="s">
        <v>34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1"/>
      <c r="M47" s="24">
        <f>M45+M46</f>
        <v>165569</v>
      </c>
    </row>
    <row r="48" spans="1:13" s="2" customFormat="1" ht="73.5" customHeight="1" thickBot="1">
      <c r="A48" s="254">
        <v>29</v>
      </c>
      <c r="B48" s="253" t="s">
        <v>55</v>
      </c>
      <c r="C48" s="254" t="s">
        <v>78</v>
      </c>
      <c r="D48" s="254" t="s">
        <v>8</v>
      </c>
      <c r="E48" s="254" t="s">
        <v>28</v>
      </c>
      <c r="F48" s="250" t="s">
        <v>79</v>
      </c>
      <c r="G48" s="259" t="s">
        <v>120</v>
      </c>
      <c r="H48" s="261" t="s">
        <v>80</v>
      </c>
      <c r="I48" s="250" t="s">
        <v>81</v>
      </c>
      <c r="J48" s="251" t="s">
        <v>82</v>
      </c>
      <c r="K48" s="257" t="s">
        <v>126</v>
      </c>
      <c r="L48" s="165" t="s">
        <v>83</v>
      </c>
      <c r="M48" s="255">
        <v>1987000</v>
      </c>
    </row>
    <row r="49" spans="1:14" s="2" customFormat="1" ht="85.5" customHeight="1" thickBot="1">
      <c r="A49" s="230"/>
      <c r="B49" s="232"/>
      <c r="C49" s="230"/>
      <c r="D49" s="230"/>
      <c r="E49" s="230"/>
      <c r="F49" s="204"/>
      <c r="G49" s="260"/>
      <c r="H49" s="262"/>
      <c r="I49" s="204"/>
      <c r="J49" s="252"/>
      <c r="K49" s="258"/>
      <c r="L49" s="86" t="s">
        <v>136</v>
      </c>
      <c r="M49" s="256"/>
    </row>
    <row r="50" spans="1:14" s="2" customFormat="1" thickBot="1">
      <c r="A50" s="201" t="s">
        <v>56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1"/>
      <c r="M50" s="24">
        <f>M48</f>
        <v>1987000</v>
      </c>
    </row>
    <row r="51" spans="1:14" ht="80.25" customHeight="1">
      <c r="A51" s="25">
        <v>30</v>
      </c>
      <c r="B51" s="186" t="s">
        <v>24</v>
      </c>
      <c r="C51" s="33" t="s">
        <v>67</v>
      </c>
      <c r="D51" s="11" t="s">
        <v>8</v>
      </c>
      <c r="E51" s="11" t="s">
        <v>28</v>
      </c>
      <c r="F51" s="58" t="s">
        <v>61</v>
      </c>
      <c r="G51" s="153" t="s">
        <v>48</v>
      </c>
      <c r="H51" s="59" t="s">
        <v>47</v>
      </c>
      <c r="I51" s="60" t="s">
        <v>12</v>
      </c>
      <c r="J51" s="61" t="s">
        <v>89</v>
      </c>
      <c r="K51" s="42" t="s">
        <v>268</v>
      </c>
      <c r="L51" s="154" t="s">
        <v>49</v>
      </c>
      <c r="M51" s="26">
        <v>47864</v>
      </c>
    </row>
    <row r="52" spans="1:14" ht="80.25" customHeight="1" thickBot="1">
      <c r="A52" s="22">
        <v>31</v>
      </c>
      <c r="B52" s="187"/>
      <c r="C52" s="35" t="s">
        <v>151</v>
      </c>
      <c r="D52" s="89" t="s">
        <v>8</v>
      </c>
      <c r="E52" s="89" t="s">
        <v>140</v>
      </c>
      <c r="F52" s="136" t="s">
        <v>247</v>
      </c>
      <c r="G52" s="141" t="s">
        <v>248</v>
      </c>
      <c r="H52" s="129" t="s">
        <v>249</v>
      </c>
      <c r="I52" s="117" t="s">
        <v>12</v>
      </c>
      <c r="J52" s="97"/>
      <c r="K52" s="132" t="s">
        <v>123</v>
      </c>
      <c r="L52" s="175" t="s">
        <v>250</v>
      </c>
      <c r="M52" s="23">
        <v>53000</v>
      </c>
    </row>
    <row r="53" spans="1:14" ht="14.4" thickBot="1">
      <c r="A53" s="189" t="s">
        <v>15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1"/>
      <c r="M53" s="24">
        <f>M51+M52</f>
        <v>100864</v>
      </c>
    </row>
    <row r="54" spans="1:14" ht="61.2">
      <c r="A54" s="25">
        <v>32</v>
      </c>
      <c r="B54" s="186" t="s">
        <v>25</v>
      </c>
      <c r="C54" s="33" t="s">
        <v>65</v>
      </c>
      <c r="D54" s="11" t="s">
        <v>50</v>
      </c>
      <c r="E54" s="11" t="s">
        <v>28</v>
      </c>
      <c r="F54" s="158" t="s">
        <v>63</v>
      </c>
      <c r="G54" s="158" t="s">
        <v>54</v>
      </c>
      <c r="H54" s="59" t="s">
        <v>114</v>
      </c>
      <c r="I54" s="60" t="s">
        <v>18</v>
      </c>
      <c r="J54" s="159" t="s">
        <v>90</v>
      </c>
      <c r="K54" s="63" t="s">
        <v>123</v>
      </c>
      <c r="L54" s="160" t="s">
        <v>57</v>
      </c>
      <c r="M54" s="183">
        <v>239478</v>
      </c>
    </row>
    <row r="55" spans="1:14" ht="61.2">
      <c r="A55" s="103">
        <v>33</v>
      </c>
      <c r="B55" s="188"/>
      <c r="C55" s="95" t="s">
        <v>139</v>
      </c>
      <c r="D55" s="1" t="s">
        <v>8</v>
      </c>
      <c r="E55" s="1" t="s">
        <v>140</v>
      </c>
      <c r="F55" s="1" t="s">
        <v>251</v>
      </c>
      <c r="G55" s="1" t="s">
        <v>252</v>
      </c>
      <c r="H55" s="155" t="s">
        <v>253</v>
      </c>
      <c r="I55" s="109" t="s">
        <v>211</v>
      </c>
      <c r="J55" s="156"/>
      <c r="K55" s="157" t="s">
        <v>123</v>
      </c>
      <c r="L55" s="176" t="s">
        <v>254</v>
      </c>
      <c r="M55" s="184">
        <v>92076</v>
      </c>
      <c r="N55" s="142"/>
    </row>
    <row r="56" spans="1:14" ht="61.8" thickBot="1">
      <c r="A56" s="22">
        <v>34</v>
      </c>
      <c r="B56" s="187"/>
      <c r="C56" s="35" t="s">
        <v>151</v>
      </c>
      <c r="D56" s="89" t="s">
        <v>8</v>
      </c>
      <c r="E56" s="89" t="s">
        <v>140</v>
      </c>
      <c r="F56" s="89" t="s">
        <v>255</v>
      </c>
      <c r="G56" s="89" t="s">
        <v>256</v>
      </c>
      <c r="H56" s="129" t="s">
        <v>257</v>
      </c>
      <c r="I56" s="117" t="s">
        <v>164</v>
      </c>
      <c r="J56" s="143"/>
      <c r="K56" s="107" t="s">
        <v>123</v>
      </c>
      <c r="L56" s="177" t="s">
        <v>258</v>
      </c>
      <c r="M56" s="185">
        <v>53000</v>
      </c>
      <c r="N56" s="142"/>
    </row>
    <row r="57" spans="1:14" ht="14.4" thickBot="1">
      <c r="A57" s="189" t="s">
        <v>10</v>
      </c>
      <c r="B57" s="195"/>
      <c r="C57" s="190"/>
      <c r="D57" s="190"/>
      <c r="E57" s="190"/>
      <c r="F57" s="190"/>
      <c r="G57" s="190"/>
      <c r="H57" s="190"/>
      <c r="I57" s="190"/>
      <c r="J57" s="190"/>
      <c r="K57" s="190"/>
      <c r="L57" s="191"/>
      <c r="M57" s="24">
        <f>M54+M55+M56</f>
        <v>384554</v>
      </c>
    </row>
    <row r="58" spans="1:14" ht="55.5" customHeight="1" thickBot="1">
      <c r="A58" s="20">
        <v>35</v>
      </c>
      <c r="B58" s="67" t="s">
        <v>26</v>
      </c>
      <c r="C58" s="68" t="s">
        <v>67</v>
      </c>
      <c r="D58" s="69" t="s">
        <v>8</v>
      </c>
      <c r="E58" s="69" t="s">
        <v>28</v>
      </c>
      <c r="F58" s="74" t="s">
        <v>62</v>
      </c>
      <c r="G58" s="70" t="s">
        <v>45</v>
      </c>
      <c r="H58" s="75" t="s">
        <v>46</v>
      </c>
      <c r="I58" s="76" t="s">
        <v>12</v>
      </c>
      <c r="J58" s="77" t="s">
        <v>91</v>
      </c>
      <c r="K58" s="78" t="s">
        <v>269</v>
      </c>
      <c r="L58" s="178" t="s">
        <v>16</v>
      </c>
      <c r="M58" s="72">
        <v>28460</v>
      </c>
    </row>
    <row r="59" spans="1:14">
      <c r="A59" s="223" t="s">
        <v>11</v>
      </c>
      <c r="B59" s="224"/>
      <c r="C59" s="224"/>
      <c r="D59" s="224"/>
      <c r="E59" s="224"/>
      <c r="F59" s="224"/>
      <c r="G59" s="224"/>
      <c r="H59" s="224"/>
      <c r="I59" s="224"/>
      <c r="J59" s="224"/>
      <c r="K59" s="224"/>
      <c r="L59" s="225"/>
      <c r="M59" s="81">
        <f>M58</f>
        <v>28460</v>
      </c>
    </row>
    <row r="60" spans="1:14" ht="56.25" customHeight="1">
      <c r="A60" s="229">
        <v>36</v>
      </c>
      <c r="B60" s="231" t="s">
        <v>76</v>
      </c>
      <c r="C60" s="229" t="s">
        <v>65</v>
      </c>
      <c r="D60" s="229" t="s">
        <v>8</v>
      </c>
      <c r="E60" s="229" t="s">
        <v>28</v>
      </c>
      <c r="F60" s="203" t="s">
        <v>64</v>
      </c>
      <c r="G60" s="203" t="s">
        <v>29</v>
      </c>
      <c r="H60" s="203" t="s">
        <v>30</v>
      </c>
      <c r="I60" s="203" t="s">
        <v>19</v>
      </c>
      <c r="J60" s="265" t="s">
        <v>92</v>
      </c>
      <c r="K60" s="263" t="s">
        <v>123</v>
      </c>
      <c r="L60" s="87" t="s">
        <v>20</v>
      </c>
      <c r="M60" s="248">
        <v>1829820</v>
      </c>
    </row>
    <row r="61" spans="1:14" s="2" customFormat="1" ht="97.5" customHeight="1" thickBot="1">
      <c r="A61" s="230"/>
      <c r="B61" s="232"/>
      <c r="C61" s="230"/>
      <c r="D61" s="230"/>
      <c r="E61" s="230"/>
      <c r="F61" s="204"/>
      <c r="G61" s="204"/>
      <c r="H61" s="204"/>
      <c r="I61" s="204"/>
      <c r="J61" s="266"/>
      <c r="K61" s="264"/>
      <c r="L61" s="164" t="s">
        <v>137</v>
      </c>
      <c r="M61" s="249"/>
    </row>
    <row r="62" spans="1:14" s="2" customFormat="1" thickBot="1">
      <c r="A62" s="201" t="s">
        <v>77</v>
      </c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202"/>
      <c r="M62" s="82">
        <f>M60</f>
        <v>1829820</v>
      </c>
    </row>
    <row r="63" spans="1:14" s="2" customFormat="1" ht="41.4" thickBot="1">
      <c r="A63" s="20">
        <v>37</v>
      </c>
      <c r="B63" s="8" t="s">
        <v>115</v>
      </c>
      <c r="C63" s="34" t="s">
        <v>105</v>
      </c>
      <c r="D63" s="3" t="s">
        <v>8</v>
      </c>
      <c r="E63" s="3" t="s">
        <v>107</v>
      </c>
      <c r="F63" s="4" t="s">
        <v>108</v>
      </c>
      <c r="G63" s="4" t="s">
        <v>109</v>
      </c>
      <c r="H63" s="5" t="s">
        <v>110</v>
      </c>
      <c r="I63" s="4" t="s">
        <v>116</v>
      </c>
      <c r="J63" s="45"/>
      <c r="K63" s="30" t="s">
        <v>123</v>
      </c>
      <c r="L63" s="87" t="s">
        <v>111</v>
      </c>
      <c r="M63" s="21">
        <v>5961</v>
      </c>
    </row>
    <row r="64" spans="1:14" s="2" customFormat="1" thickBot="1">
      <c r="A64" s="189" t="s">
        <v>106</v>
      </c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1"/>
      <c r="M64" s="24">
        <f>M63</f>
        <v>5961</v>
      </c>
    </row>
    <row r="65" spans="1:13" ht="14.4" thickBot="1">
      <c r="A65" s="28"/>
      <c r="B65" s="17"/>
      <c r="C65" s="17"/>
      <c r="D65" s="17"/>
      <c r="E65" s="17"/>
      <c r="F65" s="17"/>
      <c r="G65" s="17"/>
      <c r="H65" s="17"/>
      <c r="I65" s="10"/>
      <c r="J65" s="10"/>
      <c r="K65" s="10"/>
      <c r="L65" s="32"/>
      <c r="M65" s="29"/>
    </row>
    <row r="66" spans="1:13" ht="16.2" thickBot="1">
      <c r="A66" s="220" t="s">
        <v>121</v>
      </c>
      <c r="B66" s="221"/>
      <c r="C66" s="221"/>
      <c r="D66" s="221"/>
      <c r="E66" s="221"/>
      <c r="F66" s="221"/>
      <c r="G66" s="221"/>
      <c r="H66" s="221"/>
      <c r="I66" s="221"/>
      <c r="J66" s="221"/>
      <c r="K66" s="221"/>
      <c r="L66" s="222"/>
      <c r="M66" s="18">
        <f>M16+M19+M24+M30+M35+M38+M40+M42+M44+M47+M50+M53+M57+M59+M62+M64</f>
        <v>7479017</v>
      </c>
    </row>
    <row r="69" spans="1:13" s="12" customFormat="1" ht="15.6">
      <c r="A69" s="46"/>
      <c r="B69" s="65" t="s">
        <v>134</v>
      </c>
      <c r="C69" s="47"/>
      <c r="D69" s="47"/>
      <c r="E69" s="47"/>
      <c r="F69" s="47"/>
      <c r="G69" s="47"/>
      <c r="I69" s="9"/>
      <c r="J69" s="9"/>
      <c r="K69" s="9"/>
      <c r="L69" s="2"/>
    </row>
    <row r="70" spans="1:13" s="12" customFormat="1" thickBot="1">
      <c r="A70" s="46"/>
      <c r="B70" s="46"/>
      <c r="C70" s="46"/>
      <c r="D70" s="48"/>
      <c r="E70" s="46"/>
      <c r="F70" s="49"/>
      <c r="G70" s="49"/>
      <c r="I70" s="9"/>
      <c r="J70" s="9"/>
      <c r="K70" s="9"/>
      <c r="L70" s="2"/>
    </row>
    <row r="71" spans="1:13" s="53" customFormat="1" ht="10.199999999999999">
      <c r="A71" s="50"/>
      <c r="B71" s="226" t="s">
        <v>93</v>
      </c>
      <c r="C71" s="227"/>
      <c r="D71" s="228"/>
      <c r="E71" s="51" t="s">
        <v>94</v>
      </c>
      <c r="F71" s="52"/>
      <c r="G71" s="52"/>
      <c r="I71" s="54"/>
      <c r="J71" s="54"/>
      <c r="K71" s="54"/>
    </row>
    <row r="72" spans="1:13" s="12" customFormat="1" ht="13.2">
      <c r="A72" s="46"/>
      <c r="B72" s="214" t="s">
        <v>95</v>
      </c>
      <c r="C72" s="215"/>
      <c r="D72" s="216"/>
      <c r="E72" s="55">
        <v>6</v>
      </c>
      <c r="F72" s="49"/>
      <c r="G72" s="49"/>
      <c r="I72" s="9"/>
      <c r="J72" s="9"/>
      <c r="K72" s="9"/>
      <c r="L72" s="2"/>
    </row>
    <row r="73" spans="1:13" s="12" customFormat="1" ht="13.2">
      <c r="A73" s="161"/>
      <c r="B73" s="211" t="s">
        <v>259</v>
      </c>
      <c r="C73" s="212"/>
      <c r="D73" s="213"/>
      <c r="E73" s="162">
        <v>2</v>
      </c>
      <c r="F73" s="49"/>
      <c r="G73" s="49"/>
      <c r="I73" s="9"/>
      <c r="J73" s="9"/>
      <c r="K73" s="9"/>
      <c r="L73" s="2"/>
    </row>
    <row r="74" spans="1:13" s="12" customFormat="1" ht="21" customHeight="1">
      <c r="A74" s="161"/>
      <c r="B74" s="211" t="s">
        <v>96</v>
      </c>
      <c r="C74" s="212"/>
      <c r="D74" s="213"/>
      <c r="E74" s="162">
        <v>4</v>
      </c>
      <c r="F74" s="49"/>
      <c r="G74" s="49"/>
      <c r="I74" s="9"/>
      <c r="J74" s="9"/>
      <c r="K74" s="9"/>
      <c r="L74" s="2"/>
    </row>
    <row r="75" spans="1:13" s="12" customFormat="1" ht="21" customHeight="1">
      <c r="A75" s="161"/>
      <c r="B75" s="211" t="s">
        <v>260</v>
      </c>
      <c r="C75" s="212"/>
      <c r="D75" s="213"/>
      <c r="E75" s="162">
        <v>5</v>
      </c>
      <c r="F75" s="49"/>
      <c r="G75" s="49"/>
      <c r="I75" s="9"/>
      <c r="J75" s="9"/>
      <c r="K75" s="9"/>
      <c r="L75" s="2"/>
    </row>
    <row r="76" spans="1:13" s="12" customFormat="1" ht="21" customHeight="1">
      <c r="A76" s="161"/>
      <c r="B76" s="211" t="s">
        <v>97</v>
      </c>
      <c r="C76" s="212"/>
      <c r="D76" s="213"/>
      <c r="E76" s="162">
        <v>4</v>
      </c>
      <c r="F76" s="49"/>
      <c r="G76" s="49"/>
      <c r="I76" s="9"/>
      <c r="J76" s="9"/>
      <c r="K76" s="9"/>
      <c r="L76" s="2"/>
    </row>
    <row r="77" spans="1:13" s="12" customFormat="1" ht="21" customHeight="1">
      <c r="A77" s="161"/>
      <c r="B77" s="211" t="s">
        <v>261</v>
      </c>
      <c r="C77" s="212"/>
      <c r="D77" s="213"/>
      <c r="E77" s="162">
        <v>2</v>
      </c>
      <c r="F77" s="49"/>
      <c r="G77" s="49"/>
      <c r="I77" s="9"/>
      <c r="J77" s="9"/>
      <c r="K77" s="9"/>
      <c r="L77" s="2"/>
    </row>
    <row r="78" spans="1:13" s="12" customFormat="1" ht="13.2">
      <c r="A78" s="161"/>
      <c r="B78" s="211" t="s">
        <v>262</v>
      </c>
      <c r="C78" s="212"/>
      <c r="D78" s="213"/>
      <c r="E78" s="162">
        <v>1</v>
      </c>
      <c r="F78" s="49"/>
      <c r="G78" s="49"/>
      <c r="I78" s="9"/>
      <c r="J78" s="9"/>
      <c r="K78" s="9"/>
      <c r="L78" s="2"/>
    </row>
    <row r="79" spans="1:13" s="12" customFormat="1" ht="13.2">
      <c r="A79" s="161"/>
      <c r="B79" s="211" t="s">
        <v>263</v>
      </c>
      <c r="C79" s="212"/>
      <c r="D79" s="213"/>
      <c r="E79" s="162">
        <v>1</v>
      </c>
      <c r="F79" s="49"/>
      <c r="G79" s="49"/>
      <c r="I79" s="9"/>
      <c r="J79" s="9"/>
      <c r="K79" s="9"/>
      <c r="L79" s="2"/>
    </row>
    <row r="80" spans="1:13" s="12" customFormat="1" ht="13.2">
      <c r="A80" s="161"/>
      <c r="B80" s="211" t="s">
        <v>264</v>
      </c>
      <c r="C80" s="212"/>
      <c r="D80" s="213"/>
      <c r="E80" s="162">
        <v>1</v>
      </c>
      <c r="F80" s="49"/>
      <c r="G80" s="49"/>
      <c r="I80" s="9"/>
      <c r="J80" s="9"/>
      <c r="K80" s="9"/>
      <c r="L80" s="2"/>
    </row>
    <row r="81" spans="1:12" s="12" customFormat="1" ht="14.25" customHeight="1">
      <c r="A81" s="161"/>
      <c r="B81" s="211" t="s">
        <v>98</v>
      </c>
      <c r="C81" s="212"/>
      <c r="D81" s="213"/>
      <c r="E81" s="162">
        <v>2</v>
      </c>
      <c r="F81" s="49"/>
      <c r="G81" s="49"/>
      <c r="I81" s="9"/>
      <c r="J81" s="9"/>
      <c r="K81" s="9"/>
      <c r="L81" s="2"/>
    </row>
    <row r="82" spans="1:12" s="12" customFormat="1" ht="13.5" customHeight="1">
      <c r="A82" s="46"/>
      <c r="B82" s="214" t="s">
        <v>99</v>
      </c>
      <c r="C82" s="215"/>
      <c r="D82" s="216"/>
      <c r="E82" s="55">
        <v>1</v>
      </c>
      <c r="F82" s="49"/>
      <c r="G82" s="49"/>
      <c r="I82" s="9"/>
      <c r="J82" s="9"/>
      <c r="K82" s="9"/>
      <c r="L82" s="2"/>
    </row>
    <row r="83" spans="1:12" s="12" customFormat="1" ht="13.2">
      <c r="A83" s="46"/>
      <c r="B83" s="214" t="s">
        <v>100</v>
      </c>
      <c r="C83" s="215"/>
      <c r="D83" s="216"/>
      <c r="E83" s="55">
        <v>2</v>
      </c>
      <c r="F83" s="49"/>
      <c r="G83" s="49"/>
      <c r="I83" s="9"/>
      <c r="J83" s="9"/>
      <c r="K83" s="9"/>
      <c r="L83" s="2"/>
    </row>
    <row r="84" spans="1:12" s="12" customFormat="1" ht="13.2">
      <c r="A84" s="46"/>
      <c r="B84" s="214" t="s">
        <v>101</v>
      </c>
      <c r="C84" s="215"/>
      <c r="D84" s="216"/>
      <c r="E84" s="56">
        <v>3</v>
      </c>
      <c r="F84" s="49"/>
      <c r="G84" s="49"/>
      <c r="I84" s="9"/>
      <c r="J84" s="9"/>
      <c r="K84" s="9"/>
      <c r="L84" s="2"/>
    </row>
    <row r="85" spans="1:12" s="12" customFormat="1" ht="13.2">
      <c r="A85" s="46"/>
      <c r="B85" s="205" t="s">
        <v>102</v>
      </c>
      <c r="C85" s="206"/>
      <c r="D85" s="207"/>
      <c r="E85" s="55">
        <v>1</v>
      </c>
      <c r="F85" s="49"/>
      <c r="G85" s="49"/>
      <c r="I85" s="9"/>
      <c r="J85" s="9"/>
      <c r="K85" s="9"/>
      <c r="L85" s="2"/>
    </row>
    <row r="86" spans="1:12" s="12" customFormat="1" ht="13.2">
      <c r="A86" s="46"/>
      <c r="B86" s="205" t="s">
        <v>103</v>
      </c>
      <c r="C86" s="206"/>
      <c r="D86" s="207"/>
      <c r="E86" s="55">
        <v>1</v>
      </c>
      <c r="F86" s="49"/>
      <c r="G86" s="49"/>
      <c r="I86" s="9"/>
      <c r="J86" s="9"/>
      <c r="K86" s="9"/>
      <c r="L86" s="2"/>
    </row>
    <row r="87" spans="1:12" s="12" customFormat="1" ht="24" customHeight="1" thickBot="1">
      <c r="A87" s="46"/>
      <c r="B87" s="205" t="s">
        <v>112</v>
      </c>
      <c r="C87" s="206"/>
      <c r="D87" s="207"/>
      <c r="E87" s="55">
        <v>1</v>
      </c>
      <c r="F87" s="49"/>
      <c r="G87" s="49"/>
      <c r="I87" s="9"/>
      <c r="J87" s="9"/>
      <c r="K87" s="9"/>
      <c r="L87" s="2"/>
    </row>
    <row r="88" spans="1:12" s="12" customFormat="1" thickBot="1">
      <c r="A88" s="46"/>
      <c r="B88" s="208" t="s">
        <v>104</v>
      </c>
      <c r="C88" s="209"/>
      <c r="D88" s="210"/>
      <c r="E88" s="57">
        <f>SUM(E72:E87)</f>
        <v>37</v>
      </c>
      <c r="F88" s="49"/>
      <c r="G88" s="49"/>
      <c r="I88" s="9"/>
      <c r="J88" s="9"/>
      <c r="K88" s="9"/>
      <c r="L88" s="2"/>
    </row>
  </sheetData>
  <mergeCells count="84">
    <mergeCell ref="M60:M61"/>
    <mergeCell ref="I48:I49"/>
    <mergeCell ref="J48:J49"/>
    <mergeCell ref="A47:L47"/>
    <mergeCell ref="B48:B49"/>
    <mergeCell ref="C48:C49"/>
    <mergeCell ref="D48:D49"/>
    <mergeCell ref="E48:E49"/>
    <mergeCell ref="M48:M49"/>
    <mergeCell ref="K48:K49"/>
    <mergeCell ref="F48:F49"/>
    <mergeCell ref="G48:G49"/>
    <mergeCell ref="H48:H49"/>
    <mergeCell ref="A48:A49"/>
    <mergeCell ref="K60:K61"/>
    <mergeCell ref="J60:J61"/>
    <mergeCell ref="A60:A61"/>
    <mergeCell ref="B60:B61"/>
    <mergeCell ref="C60:C61"/>
    <mergeCell ref="D60:D61"/>
    <mergeCell ref="A1:M1"/>
    <mergeCell ref="A3:M3"/>
    <mergeCell ref="A4:M4"/>
    <mergeCell ref="A6:A8"/>
    <mergeCell ref="B6:B8"/>
    <mergeCell ref="C6:C8"/>
    <mergeCell ref="D6:D8"/>
    <mergeCell ref="E6:E8"/>
    <mergeCell ref="F6:F8"/>
    <mergeCell ref="H6:H8"/>
    <mergeCell ref="K6:K8"/>
    <mergeCell ref="G6:G8"/>
    <mergeCell ref="M6:M8"/>
    <mergeCell ref="I6:I8"/>
    <mergeCell ref="B74:D74"/>
    <mergeCell ref="B76:D76"/>
    <mergeCell ref="A50:L50"/>
    <mergeCell ref="A53:L53"/>
    <mergeCell ref="A66:L66"/>
    <mergeCell ref="A62:L62"/>
    <mergeCell ref="A59:L59"/>
    <mergeCell ref="B72:D72"/>
    <mergeCell ref="B71:D71"/>
    <mergeCell ref="A64:L64"/>
    <mergeCell ref="E60:E61"/>
    <mergeCell ref="A57:L57"/>
    <mergeCell ref="F60:F61"/>
    <mergeCell ref="G60:G61"/>
    <mergeCell ref="H60:H61"/>
    <mergeCell ref="I60:I61"/>
    <mergeCell ref="B87:D87"/>
    <mergeCell ref="B88:D88"/>
    <mergeCell ref="B81:D81"/>
    <mergeCell ref="B82:D82"/>
    <mergeCell ref="B83:D83"/>
    <mergeCell ref="B84:D84"/>
    <mergeCell ref="B85:D85"/>
    <mergeCell ref="B86:D86"/>
    <mergeCell ref="B78:D78"/>
    <mergeCell ref="B79:D79"/>
    <mergeCell ref="B80:D80"/>
    <mergeCell ref="B73:D73"/>
    <mergeCell ref="B75:D75"/>
    <mergeCell ref="B77:D77"/>
    <mergeCell ref="A24:L24"/>
    <mergeCell ref="L6:L8"/>
    <mergeCell ref="J6:J8"/>
    <mergeCell ref="A16:L16"/>
    <mergeCell ref="B17:B18"/>
    <mergeCell ref="A19:L19"/>
    <mergeCell ref="B10:B15"/>
    <mergeCell ref="B20:B23"/>
    <mergeCell ref="B25:B29"/>
    <mergeCell ref="A30:L30"/>
    <mergeCell ref="B36:B37"/>
    <mergeCell ref="A38:L38"/>
    <mergeCell ref="A40:L40"/>
    <mergeCell ref="A35:L35"/>
    <mergeCell ref="B31:B34"/>
    <mergeCell ref="B45:B46"/>
    <mergeCell ref="B51:B52"/>
    <mergeCell ref="B54:B56"/>
    <mergeCell ref="A42:L42"/>
    <mergeCell ref="A44:L44"/>
  </mergeCells>
  <hyperlinks>
    <hyperlink ref="J10" r:id="rId1"/>
    <hyperlink ref="J11" r:id="rId2"/>
    <hyperlink ref="J12" r:id="rId3"/>
    <hyperlink ref="J48" r:id="rId4"/>
    <hyperlink ref="J51" r:id="rId5"/>
    <hyperlink ref="J58" r:id="rId6"/>
    <hyperlink ref="J60" r:id="rId7"/>
    <hyperlink ref="J31" r:id="rId8"/>
    <hyperlink ref="J54" r:id="rId9"/>
    <hyperlink ref="J20" r:id="rId10"/>
    <hyperlink ref="J45" r:id="rId11"/>
    <hyperlink ref="L31" r:id="rId12" tooltip="Echipa pr.: Stratan Aurel"/>
    <hyperlink ref="L32" r:id="rId13" tooltip="Echipa pr.: Dubina Dan;  Dinu Florea; Both Ioan; Neagu Calin; Marginean Ioan; Abrudan Ovidiu; Ung Miloico;  Buzatu Raluca Ioana; Bodea Florin Liviu; Burca Mircea; Georgescu Mircea; Popa Albu Gheorghe Viorel"/>
    <hyperlink ref="L45" r:id="rId14" tooltip="Echipa pr.: Artene Alin-Emanuel; Miclea Şerban; Luminosu Caius-Tudor; Boatca-Barabas Maria-Elena; Ionescu Adrian Marius; Sîrbu Roxana-Mihaela"/>
    <hyperlink ref="L49" r:id="rId15" tooltip="Echipa pr. (continuare): Cornea Octavian; Hulea Dan; Both Ioan; Micea Claudia; Ivoniciu Adina; Brazdău Ioana; Şumălan Violeta; Linul Cristina; Buriac Oana Alexandra; Pascu Ioan Bogdan" display="mailto:liviu.cadariu-brailoiu@upt.ro"/>
    <hyperlink ref="L48" r:id="rId16" tooltip="Echipa pr.: Şerban Viorel-Aurel; Ungureanu Daniel-Viorel; Muntean Nicolae; Marşavina Liviu; Negrea Petru; Radu Bogdan; Hălbac-Cotoară-Zamfir Rareş; Stepanian Agnes; Hudac Daniela; Szekely Eugen; Ruşeţ Dorina;"/>
    <hyperlink ref="L51" r:id="rId17" tooltip="Echipa pr.: Dan Daniel"/>
    <hyperlink ref="L54" r:id="rId18" tooltip="Echipa pr.: Balint Cornel; Mischie Septimiu; Iftode Cora; Silaghi Andrei-Marius"/>
    <hyperlink ref="L58" r:id="rId19" tooltip="Echipa pr.: Faur Nicolae"/>
    <hyperlink ref="L61" r:id="rId20" tooltip="Jurca Marius; Ciopec Mihaela; Lupa Lavinia; Hulka Iosif; Mînzatu Vasile; Şoşdean Corina; Mihăilescu Maria; Buzatu Raluca Ioana; Vitan Liviu-Danut; Herban Sorin; Pavel Stefan; Muntean Daniel-Mihai; Gireada Mihaita-Constantin; Mirea Monica; Ciopec Alexandra" display="mailto:viorel.ungureanu@upt.ro"/>
    <hyperlink ref="L60" r:id="rId21" tooltip="Echipa pr.: Ciutina Adrian; Marşavina Liviu; Linul Emanoil; Şerban Dan Andrei; Negru Radu; Rusu Lucian; Stoia Dan Ioan; Muntean Nicolae; Cornea Octavian; Hulea Dan (DRD); Boldea Ion; Tutelea Lucian; Şorândaru Ciprian; Negrea Petru; Vancea Cosmin"/>
    <hyperlink ref="L63" r:id="rId22" tooltip="Echipa pr.:  Dragomir Gabriel Mugurel; Popescu-Mitroi Maria Monica; Todorescu Liliana Luminita; Vrgovici Svetlana Maria; Mihartescu Ana Andreea; Negrut Mircea; Gherhes Vasile"/>
    <hyperlink ref="L20" r:id="rId23" tooltip="Echipa pr.: Pode Rodica; Cocheci Laura; Pop Aniela; Vodă Raluca; Ighian Lacrima; Baciu Anamaria; Licurici (cas. Delcioiu) Claudia"/>
    <hyperlink ref="L12" r:id="rId24" tooltip="Echipa pr.: Preitl Stefan"/>
    <hyperlink ref="L11" r:id="rId25" tooltip="Echipa pr.: Groza Bogdan-Ioan"/>
    <hyperlink ref="L10" r:id="rId26" tooltip="Echipa pr.: Murvay Pal-Stefan; Gurban Eugen Horatiu; Andreica Tudor Sebastian; Jichici Camil Vasile; Berdich Adriana Maria; Popa Lucian-Tudor"/>
    <hyperlink ref="L13" r:id="rId27" tooltip="Echipa pr.: Preitl Stefan"/>
    <hyperlink ref="L14" r:id="rId28" tooltip="Echipa pr.: Borlea Alexandra-Bianca; Lala Timotei"/>
    <hyperlink ref="L15" r:id="rId29" tooltip="Echipa pr.: Preitl Ștefan; Szedlak-Stinean Alexandra-Iulia; Roman Raul-Cristian; Hedrea Elena-Lorena"/>
    <hyperlink ref="L17" r:id="rId30" tooltip="Echipa pr.: Udrescu-Milosav Mihai"/>
    <hyperlink ref="L18" r:id="rId31" tooltip="Echipa pr.: Iovanovici Alexandru; Topîrceanu Alexandru; Ardelean Sebastian"/>
    <hyperlink ref="L21" r:id="rId32" tooltip="Echipa pr.: Pop Aniela; Ighian Lacrima-Crysty; Delcioiu Claudia; Vasile Sergiu; Voda Raluca"/>
    <hyperlink ref="L22" r:id="rId33" tooltip="Echipa pr.: Ianoș Robert Gabriel; Păcurariu Cornelia Silvia; Căpraru Diana-Aylin"/>
    <hyperlink ref="L23" r:id="rId34" tooltip="Echipa pr.: Negrea Petru; Cocheci Laura; Tolea Samuel Nick"/>
    <hyperlink ref="L25" r:id="rId35" tooltip="Echipa pr.: Todea Anamaria; Aparaschivei Diana; Biro Emese; Păușescu Iulia-Maria; Paul Cristina Ana; Badea Valentin; Tănase Ionuț-Mihai"/>
    <hyperlink ref="L26" r:id="rId36" tooltip="Echipa pr.: Pausescu Iulia-Maria; Todea Anamaria; Badea Valentin; Tanase Ionut-Mihai; Bitcan Ionut"/>
    <hyperlink ref="L27" r:id="rId37" tooltip="Echipa pr.: Peter Francisc; Todea Anamaria; Pausescu Iulia-Maria; Ordodi Valentin Laurentiu; Aparaschvei Diana; Bitcan Ionut"/>
    <hyperlink ref="L28" r:id="rId38" tooltip="Echipa pr.: Rusu Gherlinde; Marc Simona; Vasilescu Corina"/>
    <hyperlink ref="L29" r:id="rId39" tooltip="Echipa pr.: Păușescu Iulia-Maria; Aparaschivei Diana; Benea Ioana-Cristina; Tănase Ionuț-Mihai; Ledeti Ionuț Valentin; Bîtcan Ionuț; Pană Ana"/>
    <hyperlink ref="L34" r:id="rId40" tooltip="Echipa pr.: Chesoan Adriana; Both Ioan; Prodan Anna; Mosnoi Eujen; Dubină Dan; Abrudan Ovidiu; Ung Miloico; Popa-Albu Viorel-Gheorghe"/>
    <hyperlink ref="L36" r:id="rId41" tooltip="Echipa pr.:  Lascu Dan Florentin"/>
    <hyperlink ref="L37" r:id="rId42" tooltip="Echipa pr.: Ricman Radu; Covaci Corina; Ilies Elisei; Marinca Magdalena"/>
    <hyperlink ref="L39" r:id="rId43" tooltip="Echipa pr.: Molnar-Matei-Cozma Florin Stelian; Băloi Alexandru; Bucătariu Ilona; Simo Attila; Băloi Felicia; Roman Raul Cristian; Paven Loredana (Drd); Salinschi Marin (Drd)"/>
    <hyperlink ref="L41" r:id="rId44" tooltip="Echipa pr.:  Hulea Dan-Cornel; Vitan Liviu-Dănuț; Martin Adrian; Andreescu Gheorghe-Daniel; Popa Ana-Adela; Diaconu Denisa; Gireadă Mihăiță Constantin"/>
    <hyperlink ref="L43" r:id="rId45" tooltip="Echipa pr.: Ercuta Aurel; Mitelea Ion; Bolocan Vlad; Sprincenatu Roxan; Novac Andrei"/>
    <hyperlink ref="L52" r:id="rId46" tooltip="Echipa pr.:  Resiga Romeo Florin; Tanasa Constantin; Stuparu Adrian; Szakal Raul-Alexandru; Ardelean Timotei "/>
    <hyperlink ref="L55" r:id="rId47" tooltip="Echipa pr.: Ancuți O.Codruța; Kis Arpad; Baltă Horia "/>
    <hyperlink ref="L56" r:id="rId48" tooltip="Echipa pr.:  Kis Arpad; Timofte Radu; Ancuți Cosmin "/>
    <hyperlink ref="L46" r:id="rId49" tooltip="Echipa pr.: Luminosu Caius-Tudor; Miclea Şerban;  Mihali Lavinia Maria; Diaconescu Andra-Elena; Sîrbu Roxana-Mihaela"/>
    <hyperlink ref="L33" r:id="rId50" tooltip="Echipa pr.: Marginean Ioan; Dubina Dan; Ungureanu Daniel-Viorel; Grecea Daniel; Grecea Carmen; Chesoan Adriana; Neagu Calin; Legian Raluca; Moscovici Ana; Constantinescu Dan; Abrudan Ovidiu; Teodorescu Andrei-Costin"/>
    <hyperlink ref="J43" r:id="rId51"/>
    <hyperlink ref="J22" r:id="rId52"/>
  </hyperlinks>
  <printOptions horizontalCentered="1"/>
  <pageMargins left="0.31496062992125984" right="0.31496062992125984" top="0.19685039370078741" bottom="0.15748031496062992" header="0.31496062992125984" footer="0.31496062992125984"/>
  <pageSetup paperSize="9" scale="61" orientation="landscape"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PNIII_2020</vt:lpstr>
      <vt:lpstr>PNIII_2020!Print_Titles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2021-02-01T14:10:59Z</dcterms:modified>
</cp:coreProperties>
</file>