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0F702FA-822E-49A3-A483-4E638C3A69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NIII_2024" sheetId="1" r:id="rId1"/>
    <sheet name="Sheet1" sheetId="2" r:id="rId2"/>
  </sheets>
  <definedNames>
    <definedName name="_xlnm._FilterDatabase" localSheetId="0" hidden="1">PNIII_2024!$B$7:$M$59</definedName>
    <definedName name="_xlnm.Print_Titles" localSheetId="0">PNIII_2024!$6:$6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6" i="1" l="1"/>
  <c r="M41" i="1" l="1"/>
  <c r="L41" i="1"/>
  <c r="M18" i="1"/>
  <c r="L18" i="1"/>
  <c r="M9" i="1"/>
  <c r="L9" i="1"/>
  <c r="M46" i="1"/>
  <c r="L46" i="1"/>
  <c r="M55" i="1"/>
  <c r="L55" i="1"/>
  <c r="M52" i="1"/>
  <c r="M39" i="1"/>
  <c r="L39" i="1"/>
  <c r="M34" i="1"/>
  <c r="L34" i="1"/>
  <c r="M31" i="1"/>
  <c r="L31" i="1"/>
  <c r="M11" i="1"/>
  <c r="L11" i="1"/>
  <c r="M62" i="1" l="1"/>
  <c r="L49" i="1"/>
  <c r="L20" i="1"/>
  <c r="L52" i="1"/>
  <c r="L24" i="1"/>
  <c r="L22" i="1"/>
  <c r="L26" i="1" l="1"/>
  <c r="L59" i="1"/>
  <c r="L57" i="1"/>
  <c r="L61" i="1" l="1"/>
</calcChain>
</file>

<file path=xl/sharedStrings.xml><?xml version="1.0" encoding="utf-8"?>
<sst xmlns="http://schemas.openxmlformats.org/spreadsheetml/2006/main" count="459" uniqueCount="281">
  <si>
    <t>Tip Program / Tip Subprogram</t>
  </si>
  <si>
    <t>Coordonator / Partener</t>
  </si>
  <si>
    <t>Perioada de derulare</t>
  </si>
  <si>
    <t>Nr. / Data Contractului  ACRONIM</t>
  </si>
  <si>
    <t>Domeniul de cercetare</t>
  </si>
  <si>
    <t>TOTAL  DEPARTAMENTUL AUTOMATICĂ ŞI INFORMATICĂ APLICATĂ</t>
  </si>
  <si>
    <t>TOTAL DEPARTAMENTUL DE CHIMIE APLICATĂ ŞI INGINERIA COMPUŞILOR ANORGANICI ŞI A MEDIULUI</t>
  </si>
  <si>
    <t>Coordonator</t>
  </si>
  <si>
    <t>Cod Depunere</t>
  </si>
  <si>
    <t>TOTAL DEPARTAMENTUL DE MĂSURĂRI ŞI ELECTRONICĂ OPTICĂ</t>
  </si>
  <si>
    <t>Nr. crt.</t>
  </si>
  <si>
    <t>TOTAL DEPARTAMENTUL DE CONSTRUCŢII METALICE ŞI MECANICA CONSTRUCŢIILOR</t>
  </si>
  <si>
    <t>Energie, mediu și schimbări climatice</t>
  </si>
  <si>
    <t>AIA</t>
  </si>
  <si>
    <t>CAICAM</t>
  </si>
  <si>
    <t>CMMC</t>
  </si>
  <si>
    <t>MEO</t>
  </si>
  <si>
    <t>Titlul  Proiectului / Activitatea Finanţată</t>
  </si>
  <si>
    <t>Partener</t>
  </si>
  <si>
    <t>Adresă pagină WEB</t>
  </si>
  <si>
    <t>Dep.</t>
  </si>
  <si>
    <t xml:space="preserve">      PROIECTE FINANŢATE DIN FONDURI NAŢIONALE </t>
  </si>
  <si>
    <t xml:space="preserve">Eco-nano-tehnologii și materiale avansate </t>
  </si>
  <si>
    <t>CTI</t>
  </si>
  <si>
    <t>Informatică</t>
  </si>
  <si>
    <t>LUPA Lavinia</t>
  </si>
  <si>
    <t>CAICON</t>
  </si>
  <si>
    <t>Bioeconomie</t>
  </si>
  <si>
    <t>Ştiinţele vieţii aplicate şi Biotehnologii</t>
  </si>
  <si>
    <t>TOTAL DEPARTAMENTUL DE CHIMIE APLICATĂ ŞI INGINERIA COMPUŞILOR ORGANICI ŞI NATURALI</t>
  </si>
  <si>
    <t>Tehnologia informației și a comunicațiilor, spațiu și securitate</t>
  </si>
  <si>
    <t>Științe inginerești</t>
  </si>
  <si>
    <t xml:space="preserve">TOTAL DEPARTAMENTUL DE ELECTROENERGETICĂ </t>
  </si>
  <si>
    <t>EE</t>
  </si>
  <si>
    <t>ANCUȚI O. Codruța</t>
  </si>
  <si>
    <t>Director proiect și Echipa</t>
  </si>
  <si>
    <t>TOTAL  DEPARTAMENTUL CALCULATOARE ȘI TEHNOLOGIA INFORMAȚIEI</t>
  </si>
  <si>
    <t>BOERIU Carmen</t>
  </si>
  <si>
    <t>MAT</t>
  </si>
  <si>
    <t>2021 - 2024</t>
  </si>
  <si>
    <t>PN-III-P4-ID-PCE-2020-2177</t>
  </si>
  <si>
    <t>Biosurfactanți pe bază de hidrați de carbon obținuți prin căi de sinteză sustenabile în medii de reacție ecologice</t>
  </si>
  <si>
    <t>P4. Cercetare fundamentală și de frontieră - Proiecte de Cercetare Exploratorie - Competiția 2020</t>
  </si>
  <si>
    <t>PCE 157 / 2021 GreenBioSurfactant</t>
  </si>
  <si>
    <t>P3. Cooperare Europeană și Internațională / 3.2 - Orizont 2020 - Competiţia 2021</t>
  </si>
  <si>
    <t>2022 - 2024</t>
  </si>
  <si>
    <t>278 / 2022 ECOMOME</t>
  </si>
  <si>
    <t>MARCU Marius</t>
  </si>
  <si>
    <r>
      <t>PFE 26/30.12.2021 PERFORM-CDI@UPT</t>
    </r>
    <r>
      <rPr>
        <sz val="8"/>
        <rFont val="Calibri"/>
        <family val="2"/>
      </rPr>
      <t>¹⁰⁰</t>
    </r>
  </si>
  <si>
    <t>ID 567</t>
  </si>
  <si>
    <t>Creșterea performanței Universității Politehnica Timișoara prin consolidarea capacității de cercetare-dezvoltare și de transfer tehnologic în domeniul "Energie, mediu și schimbări climatice" la începutul celui de-al doilea secol de existență</t>
  </si>
  <si>
    <t>CĂDARIU-BRĂILOIU Liviu-Ioan</t>
  </si>
  <si>
    <t xml:space="preserve">https://chim.upt.ro/ro/cercetare/proiecte-de-cercetare/314-pn-iii-p4-id-pce-2020-2177 </t>
  </si>
  <si>
    <t>https://perform-cdi100.upt.ro/</t>
  </si>
  <si>
    <t>P1. Dezvoltarea sistemului naţional de cercetare-dezvoltare / 1.1 - Proiecte de Cercetare Postdoctorală - Competiţia 2021</t>
  </si>
  <si>
    <t>PD 104 / 2022 DHVNN</t>
  </si>
  <si>
    <t>PN-III-P1-1.1-PD-2021-0345</t>
  </si>
  <si>
    <t>Dinamica rețelelor neuronale cu valori hipercomplexe</t>
  </si>
  <si>
    <t>POPA Călin-Adrian</t>
  </si>
  <si>
    <t>PD 32 / 2022 DAMAFSS</t>
  </si>
  <si>
    <t>PN-III-P1-1.1-PD-2021-0010</t>
  </si>
  <si>
    <t>Dezvoltarea de Metasuprafețe Active cu Aplicații în domeniul Suprafețelor Selective în Frecvență</t>
  </si>
  <si>
    <t>SILAGHI Andrei-Marius</t>
  </si>
  <si>
    <t>TOTAL DEPARTAMENTUL DE MATEMATICĂ</t>
  </si>
  <si>
    <t>P2. Creșterea competitivității economiei românești prin cercetare, dezvoltare și inovare /2.1 - Proiecte de Transfer la Operatorul Economic- Competiţia 2021</t>
  </si>
  <si>
    <t>2022-2024</t>
  </si>
  <si>
    <t>99PTE / 2022 WELLFORMED-FRAMES</t>
  </si>
  <si>
    <t>PN-III-P2-2.1-PTE-2021-0237</t>
  </si>
  <si>
    <t>Prototip industrial pentru sisteme structurale cu grinzi din oțel format la rece, cu inima din tablă cutată și asamblate cu tehnologii de sudare cu productivitate ridicată</t>
  </si>
  <si>
    <t>UNGUREANU Daniel-Viorel</t>
  </si>
  <si>
    <t>103PTE / 2022 RASCONTROL</t>
  </si>
  <si>
    <t>PN-III-P2-2.1-PTE-2021-0189</t>
  </si>
  <si>
    <t>Implementarea multiplexoarelor CMOS într-o stație de control a calității apei pentru reducerea costurilor în acvacultura recirculantă</t>
  </si>
  <si>
    <t>GHERMAN Vasile Daniel</t>
  </si>
  <si>
    <t>HIDRO</t>
  </si>
  <si>
    <t xml:space="preserve">TOTAL DEPARTAMENTUL DE HIDROTEHNICĂ </t>
  </si>
  <si>
    <t>P2. Creșterea competitivității economiei românești prin cercetare, dezvoltare și inovare /2.1 - Proiecte Experimental - Demonstrativ - Competiţia 2021</t>
  </si>
  <si>
    <t>PN-III-P2-2.1-PED-2021-4309</t>
  </si>
  <si>
    <t>Dispozitiv inteligent pentru evitarea rezonanțelor paralel la comutația compensatoarelor capacitive în rețele trifazate dezechilibrate și poluate armonic</t>
  </si>
  <si>
    <t>BĂLOI Alexandru</t>
  </si>
  <si>
    <t>2022 -2024</t>
  </si>
  <si>
    <t>670PED / 2022 NHID</t>
  </si>
  <si>
    <t>PN-III-P2-2.1-PED-2021-1572</t>
  </si>
  <si>
    <t>Restaurarea vizibilității în imagini afectate de ceață neomogenă</t>
  </si>
  <si>
    <t>MCTR</t>
  </si>
  <si>
    <t>TOTAL DEPARTAMENTUL DE MECATRONICĂ</t>
  </si>
  <si>
    <t>586PED / 2022 METAPAN</t>
  </si>
  <si>
    <t>PN-III-P2-2.1-PED-2021-1134</t>
  </si>
  <si>
    <t>Fabricarea de panouri de tip sandwich cu miez din structuri de metamateriale folosind tehnologii convenționale, pretabile unor procese de producție pe scară largă</t>
  </si>
  <si>
    <t>ȘERBAN Dan-Andrei</t>
  </si>
  <si>
    <t>ICER</t>
  </si>
  <si>
    <t>732PED / 2022 HydroVALVE</t>
  </si>
  <si>
    <t>PN-III-P2-2.1-PED-2021-1014</t>
  </si>
  <si>
    <t>Un nou tip de vană pentru controlul și reducerea instabilității curgerii cu rotație din difuzorul conic al turbinelor hidraulice</t>
  </si>
  <si>
    <t>TĂNASĂ Constantin</t>
  </si>
  <si>
    <t>PN-III-P2-2.1-PED-2021-4587</t>
  </si>
  <si>
    <t>Sistem de Control bazat pe Tehnici de Inteligență Artificială pentru Roboți cu Picioare utilizați în Navigarea Autonomă, Maparea și Supravegherea Mediilor Nestructurate</t>
  </si>
  <si>
    <t>ALBU Adriana</t>
  </si>
  <si>
    <t>CCI</t>
  </si>
  <si>
    <t>TOTAL DEPARTAMENTUL DE CONSTRUCŢII CIVILE ŞI INSTALAȚII</t>
  </si>
  <si>
    <t>714PED / 2022 THERMOG</t>
  </si>
  <si>
    <t>PN-III-P2-2.1-PED-2021-4137</t>
  </si>
  <si>
    <t>Optimizarea și validarea unui software specializat pentru calculul performanței termice a elementelor anvelopei clădirii, dezvoltat pe baza utilizării metodei termografierii aeriene și terestre</t>
  </si>
  <si>
    <t>DAN Daniel</t>
  </si>
  <si>
    <t>579PED / 2022 TechMembrEID</t>
  </si>
  <si>
    <t>PN-III-P2-2.1-PED-2021-2700</t>
  </si>
  <si>
    <t xml:space="preserve">Tehnologii îmbunătățite pentru dezvoltarea de membrane polisulfonice elecrofilate integrate într-un dispozitiv extracorporal aplicabil în insuficiența renală </t>
  </si>
  <si>
    <t>COM</t>
  </si>
  <si>
    <t>728PED / 2022 AIDSSC</t>
  </si>
  <si>
    <t>PN-III-P2-2.1-PED-2021-0624</t>
  </si>
  <si>
    <t>Rețea neuronală optoelectrică pe bază de celule sensibilizate cu colorant fără consum electric</t>
  </si>
  <si>
    <t>MICLĂU Nicolae</t>
  </si>
  <si>
    <t>TOTAL DEPARTAMENTUL DE COMUNICAȚII</t>
  </si>
  <si>
    <t>TOTAL INSTITUTUL DE CERCETĂRI PENTRU ENERGII REGENERABILE</t>
  </si>
  <si>
    <t>703PED / 2022 Smart-Q Switching</t>
  </si>
  <si>
    <t>675PED / 2022     AI-LegRob</t>
  </si>
  <si>
    <t>https://rovislab.com/ai_legrob.html</t>
  </si>
  <si>
    <t>https://icmpp.ro/techmembreid/</t>
  </si>
  <si>
    <t>https://www.thermogproject.com/</t>
  </si>
  <si>
    <t>https://incemc.ro/MM/728PED_2022/start.html</t>
  </si>
  <si>
    <t>https://sites.google.com/view/smart-q-switching</t>
  </si>
  <si>
    <t>https://ancuti.meo.etc.upt.ro/PED2022/index.htm</t>
  </si>
  <si>
    <t>http://www.dserban.com/page7.html</t>
  </si>
  <si>
    <t>http://mh.mec.upt.ro/hydrovalve/#/page/view/home</t>
  </si>
  <si>
    <t>https://anotech.ro/wellformed-frames/</t>
  </si>
  <si>
    <t>https://fluensys.ro/cercetare/proiecte/rascontrol/</t>
  </si>
  <si>
    <t>https://sites.google.com/view/dhvnn</t>
  </si>
  <si>
    <t>http://www.metasuprafete.ro</t>
  </si>
  <si>
    <t>CCTFC</t>
  </si>
  <si>
    <t>TOTAL DEPARTAMENTUL DE CĂI DE COMUNICAȚIE TERESTRE, FUNDAȚII ȘI CADASTRU</t>
  </si>
  <si>
    <t>PLANUL NAŢIONAL DE CERCETARE, DEZVOLTARE ŞI INOVARE 2015-2022, PNCDI III ȘI 2022-2027, PNCDI IV</t>
  </si>
  <si>
    <t>DERULATE ÎN ANUL 2024</t>
  </si>
  <si>
    <t>Data Etapa 2024</t>
  </si>
  <si>
    <t xml:space="preserve">Valoarea contractului pe anul 2024          - lei - </t>
  </si>
  <si>
    <t xml:space="preserve">Valoarea totală a contractului        - lei - </t>
  </si>
  <si>
    <t>598.795 (Valoarea cu cofinanțare 657.795,00)</t>
  </si>
  <si>
    <t>135.675 (Valoarea cu cofinanțare 148.575,00)</t>
  </si>
  <si>
    <t>30.06.2024</t>
  </si>
  <si>
    <t>03.07.2024</t>
  </si>
  <si>
    <t>28.06.2024</t>
  </si>
  <si>
    <t>14.02.2024</t>
  </si>
  <si>
    <t>31.03.2024</t>
  </si>
  <si>
    <t>27.06.2024</t>
  </si>
  <si>
    <t>29.06.2024</t>
  </si>
  <si>
    <t>31.12.2024</t>
  </si>
  <si>
    <t>22.06.2024</t>
  </si>
  <si>
    <t>2024-2026</t>
  </si>
  <si>
    <t>39PHE / 2024   LAND4CLIMATE</t>
  </si>
  <si>
    <t>PN-IV-P8-8.1-PRE-HE-ORG-2023-0110</t>
  </si>
  <si>
    <t>Utilizarea terenurilor private pentru instrumentarea soluției bazate pe natură în transformarea sistemică către o Europă rezilientă la climă</t>
  </si>
  <si>
    <t>P 5.8. - Cooperare europeană și internațională/5.8.1. - Orizont Europa/ Premiere Orizont Europa - Instituții</t>
  </si>
  <si>
    <t>HĂLBAC-COTOARĂ-ZAMFIR Rareș</t>
  </si>
  <si>
    <t>TOTAL VALOARE  CONTRACTATĂ PE ANUL 2024</t>
  </si>
  <si>
    <t>TOTAL VALOARE  CONTRACTE DERULATE ÎN ANUL 2024</t>
  </si>
  <si>
    <t>15.10.2024</t>
  </si>
  <si>
    <t>30.10.2024</t>
  </si>
  <si>
    <t>IMF</t>
  </si>
  <si>
    <t>2024 - 2026</t>
  </si>
  <si>
    <t>MUNTEAN Roxana</t>
  </si>
  <si>
    <t>TOTAL DEPARTAMENTUL DE INGINERIA MATERIALELOR ȘI FABRICAȚIEI</t>
  </si>
  <si>
    <t>PRECUP Radu-Emil</t>
  </si>
  <si>
    <t>ERANET</t>
  </si>
  <si>
    <t>ERANET 18 / 2024</t>
  </si>
  <si>
    <t>ERANET 9 / 2024</t>
  </si>
  <si>
    <t>6Sol(T6) / 2024 MSUPT</t>
  </si>
  <si>
    <t>PN-IV-P6-6.3-SOL-2024-2-0265</t>
  </si>
  <si>
    <t>Sisteme și echipamente inovative pentru punerea în aplicare a măsurilor autorizate din mandatele de securitate națională</t>
  </si>
  <si>
    <t>BOCAN Valer</t>
  </si>
  <si>
    <t>MMUT</t>
  </si>
  <si>
    <t>2024 - 2027</t>
  </si>
  <si>
    <t>12Sol(T1) / 2024 REACT</t>
  </si>
  <si>
    <t>PN-IV-P6-6.3-SOL-2024-2-0314</t>
  </si>
  <si>
    <t>Reducerea emisiilor poluante și a consumului de combustibil la motoarele Diesel care echipează navele din dotarea Forțelor Navale Române</t>
  </si>
  <si>
    <t>MIHON Nicolae Liviu</t>
  </si>
  <si>
    <t>TOTAL DEPARTAMENTUL DE MAȘINI MECANICE, UTILAJE ȘI TRANSPORTURI</t>
  </si>
  <si>
    <t>2024 - 2025</t>
  </si>
  <si>
    <t>7EUD / 2024 RoNaQCI</t>
  </si>
  <si>
    <t>PN-IV-P8-8.2-EUD-2024-0018</t>
  </si>
  <si>
    <t>Infrastructura Națională de Comunicații Cuantice în România</t>
  </si>
  <si>
    <t>UDRESCU Mihai</t>
  </si>
  <si>
    <t>Prezentare tehnologii inovatoare de tratare a unor lacuri de dimensiuni mici si medii predispuse la procese de eutrofizare</t>
  </si>
  <si>
    <t>1 MCD / 11.04.2024</t>
  </si>
  <si>
    <t>PN-IV-P2-2.2-MC-2024-0095</t>
  </si>
  <si>
    <t>Științele Pamântului și Atmosferei</t>
  </si>
  <si>
    <t>Stagiu de pregătire în cadrul grupului de cercetare Geopatial al Institute of Geoinformatics, Ungaria</t>
  </si>
  <si>
    <t>VÎLCEANU Clara-Beatrice</t>
  </si>
  <si>
    <t>MC 21 / 08.11.2024</t>
  </si>
  <si>
    <t>MC 128 / 08.11.2024</t>
  </si>
  <si>
    <t>PN-IV-P2-2.2-MC-2024-0145</t>
  </si>
  <si>
    <t>HERBAN Ioan Sorin</t>
  </si>
  <si>
    <t>MC 101 / 08.11.2024</t>
  </si>
  <si>
    <t>PN-IV-P2-2.2-MC-2024-0147</t>
  </si>
  <si>
    <t>Participarea la Conferința Mediterranean Geosciences Union (MedGU 2024), Barcelona, Spania</t>
  </si>
  <si>
    <t>KALANTARI Zahra</t>
  </si>
  <si>
    <t>MC 152 / 08.11.2024</t>
  </si>
  <si>
    <t>PN-IV-P2_2.2-MC-2024-0660</t>
  </si>
  <si>
    <t>Stagiu de pregătire la Westfaelische Hochschule din Gelsenkirchen, Germania</t>
  </si>
  <si>
    <t>UȚU Ion Dragoș</t>
  </si>
  <si>
    <t xml:space="preserve">MAN </t>
  </si>
  <si>
    <t>TOTAL DEPARTAMENTUL DE MANAGEMENT</t>
  </si>
  <si>
    <t>MC 156 / 08.11.2024</t>
  </si>
  <si>
    <t>PN-IV-P2_2.2-MC-2024-0437</t>
  </si>
  <si>
    <t>Inginerie și Management</t>
  </si>
  <si>
    <t>Participarea la Conferința "10th International Conference on Robotics and Artificial Intelligence (ICRAI 2024), Singapore</t>
  </si>
  <si>
    <t>IVAȘCU Larisa</t>
  </si>
  <si>
    <t>MC 186 / 08.11.2024</t>
  </si>
  <si>
    <t>PN-IV-P2_2.2-MC-2024-0309</t>
  </si>
  <si>
    <t>Stagiu de pregătire în laboratorul de Mecanica Fluidelor și Mașini Hidraulice, Facultatea de Inginerie a Universității din Rijeka, Croația</t>
  </si>
  <si>
    <t>BOSIOC Alin Ilie</t>
  </si>
  <si>
    <t>MC 213 / 22.11.2024</t>
  </si>
  <si>
    <t>PN-IV-P2_2.2-MC-2024-0911</t>
  </si>
  <si>
    <t>Stagiu de pregătire la Multimedia University, Malaysia</t>
  </si>
  <si>
    <t>GRECU Eugenia</t>
  </si>
  <si>
    <t>MC 218 / 22.11.2024</t>
  </si>
  <si>
    <t>PN-IV-P2_2.2-MC-2024-0912</t>
  </si>
  <si>
    <t>Științe Economice</t>
  </si>
  <si>
    <t>Participarea la Conferința Internațională "Word Conference on Financial Accounting (WCFA-24)" Tokyo, Japonia</t>
  </si>
  <si>
    <t>ARTENE Emanuel Alin</t>
  </si>
  <si>
    <t>MC 234 / 22.11.2024</t>
  </si>
  <si>
    <t>PN-IV-P2-2.2-MC-2024-1092</t>
  </si>
  <si>
    <t>POP Mădălin-Dorin</t>
  </si>
  <si>
    <t>Participarea la Conferința "2024 IEEE 21th International Conference on Smart Communities: Improving Quality of Life using AI, Robotics and IoT (HONET), Doha, Quatar</t>
  </si>
  <si>
    <t>BFI</t>
  </si>
  <si>
    <t>MC 282 / 22.11.2024</t>
  </si>
  <si>
    <t>PN-IV-P2-2.2-MC-2024-0151</t>
  </si>
  <si>
    <t>Fizică</t>
  </si>
  <si>
    <t>POP Nicolina Rodica</t>
  </si>
  <si>
    <t>Participarea la Conferința "A&amp;M Data - International Meeting on Data for Atomic and Molecular Processes in Plasma: Advances in Standards and Modelling", Palic, Serbia</t>
  </si>
  <si>
    <t>MCD 46 / 25.11.2024</t>
  </si>
  <si>
    <t>PN-IV-P2-2.2-MCD-2024-0433</t>
  </si>
  <si>
    <t>Explorarea și dezvoltarea unor soluții inovatoare în domeniul arhitecturilor hardware programabile acceleratoarelor hardware pentru imagistică, dezvoltarea cip-urilor, precum și în domeniile asociate de fotografie computațională, senzori de imagine integrați și procesarea imaginii.</t>
  </si>
  <si>
    <t>ALEXA Florin</t>
  </si>
  <si>
    <t>PN-IV-P2-2.2-MCD-2024-0273</t>
  </si>
  <si>
    <t>TOTAL  DEPARTAMENTUL BAZELE FIZICE ALE INGINERIEI</t>
  </si>
  <si>
    <t>21M / 26.09.2024</t>
  </si>
  <si>
    <t>Organizare Manifestare Științifică "ErgoWork 2024 - 3rd International Conference of the Romanian Society of Ergonomics and Workplace Management"</t>
  </si>
  <si>
    <t>Interdisciplinar (Digitalizare, industrie și spațiu; Sănătate; Cultură, creativitate și societate incluzivă)</t>
  </si>
  <si>
    <t>http://mpt.upt.ro/ergowork2024/</t>
  </si>
  <si>
    <t>DRĂGHICI Anca</t>
  </si>
  <si>
    <t>Schimbări climatice</t>
  </si>
  <si>
    <t>CĂDARIU-BRĂILOIU Liviu-Ioan (continuare echipa)</t>
  </si>
  <si>
    <t>BOCAN Valer (continuare echipa)</t>
  </si>
  <si>
    <t>UDRESCU Mihai (continuare echipa)</t>
  </si>
  <si>
    <t>DEPARTAMENTUL</t>
  </si>
  <si>
    <t>NR. PROIECTE</t>
  </si>
  <si>
    <t>AUTOMATICĂ ŞI INFORMATICĂ APLICATĂ</t>
  </si>
  <si>
    <t>CALCULATOARE ȘI TEHNOLOGIA INFORMAȚIEI</t>
  </si>
  <si>
    <t>CHIMIE APLICATĂ ŞI INGINERIA COMPUŞILOR ANORGANICI ŞI A MEDIULUI</t>
  </si>
  <si>
    <t>CHIMIE APLICATĂ ŞI INGINERIA COMPUŞILOR ORGANICI ŞI NATURALI</t>
  </si>
  <si>
    <t>CONSTRUCŢII METALICE ŞI MECANICA CONSTRUCŢIILOR</t>
  </si>
  <si>
    <t>CONSTRUCȚII CIVILE ȘI INSTALAȚII</t>
  </si>
  <si>
    <t>CĂI DE COMUNICAȚIE TERESTRE, FUNDAȚII ȘI CADASTRU</t>
  </si>
  <si>
    <t>COMUNICAȚII</t>
  </si>
  <si>
    <t>ELECTROENERGETICĂ</t>
  </si>
  <si>
    <t>HIDROTEHNICĂ</t>
  </si>
  <si>
    <t>MATEMATICĂ</t>
  </si>
  <si>
    <t>MĂSURĂRI  ŞI ELECTRONICĂ OPTICĂ</t>
  </si>
  <si>
    <t>MECATRONICĂ</t>
  </si>
  <si>
    <t xml:space="preserve">INSTITUTUL DE CERCETĂRI PENTRU ENERGII REGENERABILE </t>
  </si>
  <si>
    <t>TOTAL PROIECTE</t>
  </si>
  <si>
    <t>BAZELE FIZICE ALE INGINERIEI</t>
  </si>
  <si>
    <t>INGINERIA MATERIALELOR ȘI FABRICAȚIEI</t>
  </si>
  <si>
    <t>MANAGEMENT</t>
  </si>
  <si>
    <t>MAȘINI MECANICE, UTILAJE ȘI TRANSPORTURI</t>
  </si>
  <si>
    <t>TOTAL PROIECTE DERULATE ÎN 2024 PE DEPARTAMENTE</t>
  </si>
  <si>
    <t>Tip Proiect</t>
  </si>
  <si>
    <t>PED</t>
  </si>
  <si>
    <t>PD</t>
  </si>
  <si>
    <t>SOLUȚII</t>
  </si>
  <si>
    <t xml:space="preserve"> Europa Digitală </t>
  </si>
  <si>
    <t>MC</t>
  </si>
  <si>
    <t>PCE</t>
  </si>
  <si>
    <t>PTE</t>
  </si>
  <si>
    <t xml:space="preserve">Premiere Orizont Europa </t>
  </si>
  <si>
    <t>MCD</t>
  </si>
  <si>
    <t>Susținerea de evenimente științifice naționale și internaționale</t>
  </si>
  <si>
    <t>Proiecte de finanțare a excelenței în CDI</t>
  </si>
  <si>
    <t>https://bocan.ro/research-projects/</t>
  </si>
  <si>
    <t>https://ronaqci.eu/</t>
  </si>
  <si>
    <t>https://www.researching.ro/39phe/</t>
  </si>
  <si>
    <t>https://comoti.ro/12sol/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</si>
</sst>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color theme="3" tint="0.3999755851924192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  <charset val="238"/>
    </font>
    <font>
      <sz val="8"/>
      <name val="Calibri"/>
      <family val="2"/>
    </font>
    <font>
      <u/>
      <sz val="8"/>
      <color indexed="12"/>
      <name val="Arial"/>
      <family val="2"/>
    </font>
    <font>
      <b/>
      <sz val="14"/>
      <name val="Arial"/>
      <family val="2"/>
    </font>
    <font>
      <b/>
      <sz val="14"/>
      <color theme="3" tint="0.3999755851924192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0" borderId="12" xfId="0" applyFont="1" applyBorder="1"/>
    <xf numFmtId="0" fontId="2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4" fillId="3" borderId="6" xfId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49" fontId="4" fillId="3" borderId="10" xfId="1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4" fillId="3" borderId="20" xfId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4" fontId="6" fillId="5" borderId="15" xfId="0" applyNumberFormat="1" applyFont="1" applyFill="1" applyBorder="1"/>
    <xf numFmtId="0" fontId="2" fillId="3" borderId="10" xfId="0" applyFont="1" applyFill="1" applyBorder="1" applyAlignment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9" xfId="0" applyFont="1" applyBorder="1"/>
    <xf numFmtId="0" fontId="8" fillId="3" borderId="4" xfId="0" applyFont="1" applyFill="1" applyBorder="1" applyAlignment="1">
      <alignment horizontal="center" vertical="center" wrapText="1"/>
    </xf>
    <xf numFmtId="0" fontId="14" fillId="0" borderId="4" xfId="1" applyFont="1" applyBorder="1" applyAlignment="1" applyProtection="1">
      <alignment vertical="center" wrapText="1"/>
    </xf>
    <xf numFmtId="0" fontId="16" fillId="7" borderId="6" xfId="1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4" fillId="3" borderId="9" xfId="1" applyFont="1" applyFill="1" applyBorder="1" applyAlignment="1" applyProtection="1">
      <alignment horizontal="center" vertical="center" wrapText="1"/>
    </xf>
    <xf numFmtId="49" fontId="4" fillId="7" borderId="10" xfId="1" applyNumberFormat="1" applyFont="1" applyFill="1" applyBorder="1" applyAlignment="1" applyProtection="1">
      <alignment horizontal="center" vertical="center" wrapText="1"/>
    </xf>
    <xf numFmtId="0" fontId="16" fillId="3" borderId="10" xfId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14" fillId="0" borderId="27" xfId="1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14" fillId="3" borderId="39" xfId="1" applyFont="1" applyFill="1" applyBorder="1" applyAlignment="1" applyProtection="1">
      <alignment horizontal="center" vertical="center" wrapText="1"/>
    </xf>
    <xf numFmtId="0" fontId="14" fillId="0" borderId="23" xfId="1" applyFont="1" applyFill="1" applyBorder="1" applyAlignment="1" applyProtection="1">
      <alignment horizontal="center" vertical="center" wrapText="1"/>
    </xf>
    <xf numFmtId="4" fontId="6" fillId="4" borderId="12" xfId="0" applyNumberFormat="1" applyFont="1" applyFill="1" applyBorder="1"/>
    <xf numFmtId="0" fontId="2" fillId="0" borderId="28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4" fontId="4" fillId="3" borderId="39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4" fontId="6" fillId="7" borderId="0" xfId="0" applyNumberFormat="1" applyFont="1" applyFill="1"/>
    <xf numFmtId="4" fontId="6" fillId="4" borderId="8" xfId="0" applyNumberFormat="1" applyFont="1" applyFill="1" applyBorder="1"/>
    <xf numFmtId="4" fontId="6" fillId="8" borderId="19" xfId="0" applyNumberFormat="1" applyFont="1" applyFill="1" applyBorder="1"/>
    <xf numFmtId="0" fontId="4" fillId="0" borderId="1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7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4" fillId="3" borderId="10" xfId="1" applyNumberFormat="1" applyFont="1" applyFill="1" applyBorder="1" applyAlignment="1" applyProtection="1">
      <alignment horizontal="center" vertical="center" wrapText="1"/>
    </xf>
    <xf numFmtId="14" fontId="4" fillId="7" borderId="10" xfId="1" applyNumberFormat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4" fontId="6" fillId="6" borderId="6" xfId="0" applyNumberFormat="1" applyFont="1" applyFill="1" applyBorder="1" applyAlignment="1">
      <alignment horizontal="right"/>
    </xf>
    <xf numFmtId="4" fontId="6" fillId="6" borderId="40" xfId="0" applyNumberFormat="1" applyFont="1" applyFill="1" applyBorder="1" applyAlignment="1">
      <alignment horizontal="right"/>
    </xf>
    <xf numFmtId="4" fontId="4" fillId="3" borderId="6" xfId="0" applyNumberFormat="1" applyFont="1" applyFill="1" applyBorder="1" applyAlignment="1">
      <alignment horizontal="right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4" fillId="0" borderId="6" xfId="1" applyFont="1" applyBorder="1" applyAlignment="1" applyProtection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0" borderId="10" xfId="1" applyFont="1" applyBorder="1" applyAlignment="1" applyProtection="1">
      <alignment horizontal="center" vertical="center" wrapText="1"/>
    </xf>
    <xf numFmtId="4" fontId="4" fillId="3" borderId="10" xfId="0" applyNumberFormat="1" applyFont="1" applyFill="1" applyBorder="1" applyAlignment="1">
      <alignment horizontal="right" vertical="center" wrapText="1"/>
    </xf>
    <xf numFmtId="0" fontId="6" fillId="4" borderId="12" xfId="0" applyFont="1" applyFill="1" applyBorder="1"/>
    <xf numFmtId="0" fontId="2" fillId="3" borderId="28" xfId="0" applyFont="1" applyFill="1" applyBorder="1" applyAlignment="1">
      <alignment horizontal="center" vertical="center" wrapText="1"/>
    </xf>
    <xf numFmtId="0" fontId="14" fillId="3" borderId="28" xfId="1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4" fillId="3" borderId="4" xfId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0" fontId="2" fillId="3" borderId="28" xfId="0" applyFont="1" applyFill="1" applyBorder="1" applyAlignment="1">
      <alignment horizontal="left" vertical="center" wrapText="1"/>
    </xf>
    <xf numFmtId="4" fontId="4" fillId="3" borderId="28" xfId="0" applyNumberFormat="1" applyFont="1" applyFill="1" applyBorder="1" applyAlignment="1">
      <alignment horizontal="right" vertical="center" wrapText="1"/>
    </xf>
    <xf numFmtId="0" fontId="14" fillId="0" borderId="44" xfId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14" fillId="0" borderId="41" xfId="1" applyFont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4" fillId="0" borderId="23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3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28" xfId="1" applyFont="1" applyFill="1" applyBorder="1" applyAlignment="1" applyProtection="1">
      <alignment horizontal="center" vertical="center" wrapText="1"/>
    </xf>
    <xf numFmtId="0" fontId="14" fillId="0" borderId="39" xfId="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4" fillId="0" borderId="33" xfId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/>
    <xf numFmtId="0" fontId="4" fillId="2" borderId="16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7" borderId="45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4" borderId="18" xfId="0" applyFont="1" applyFill="1" applyBorder="1"/>
    <xf numFmtId="0" fontId="6" fillId="4" borderId="13" xfId="0" applyFont="1" applyFill="1" applyBorder="1"/>
    <xf numFmtId="0" fontId="6" fillId="4" borderId="11" xfId="0" applyFont="1" applyFill="1" applyBorder="1"/>
    <xf numFmtId="0" fontId="6" fillId="4" borderId="14" xfId="0" applyFont="1" applyFill="1" applyBorder="1"/>
    <xf numFmtId="0" fontId="6" fillId="4" borderId="20" xfId="0" applyFont="1" applyFill="1" applyBorder="1"/>
    <xf numFmtId="0" fontId="13" fillId="5" borderId="18" xfId="0" applyFont="1" applyFill="1" applyBorder="1"/>
    <xf numFmtId="0" fontId="13" fillId="5" borderId="12" xfId="0" applyFont="1" applyFill="1" applyBorder="1"/>
    <xf numFmtId="0" fontId="13" fillId="5" borderId="19" xfId="0" applyFont="1" applyFill="1" applyBorder="1"/>
    <xf numFmtId="0" fontId="13" fillId="8" borderId="18" xfId="0" applyFont="1" applyFill="1" applyBorder="1"/>
    <xf numFmtId="0" fontId="13" fillId="8" borderId="12" xfId="0" applyFont="1" applyFill="1" applyBorder="1"/>
    <xf numFmtId="0" fontId="6" fillId="2" borderId="4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right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" fontId="4" fillId="3" borderId="17" xfId="0" applyNumberFormat="1" applyFont="1" applyFill="1" applyBorder="1" applyAlignment="1">
      <alignment horizontal="right" vertical="center" wrapText="1"/>
    </xf>
    <xf numFmtId="4" fontId="4" fillId="3" borderId="35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4" fontId="6" fillId="4" borderId="40" xfId="0" applyNumberFormat="1" applyFont="1" applyFill="1" applyBorder="1"/>
    <xf numFmtId="0" fontId="14" fillId="0" borderId="0" xfId="1" applyFont="1" applyBorder="1" applyAlignment="1" applyProtection="1">
      <alignment wrapText="1"/>
    </xf>
    <xf numFmtId="4" fontId="4" fillId="3" borderId="50" xfId="0" applyNumberFormat="1" applyFont="1" applyFill="1" applyBorder="1" applyAlignment="1">
      <alignment horizontal="right" vertical="center" wrapText="1"/>
    </xf>
    <xf numFmtId="4" fontId="6" fillId="4" borderId="19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4" fontId="4" fillId="3" borderId="34" xfId="0" applyNumberFormat="1" applyFont="1" applyFill="1" applyBorder="1" applyAlignment="1">
      <alignment horizontal="right" vertical="center" wrapText="1"/>
    </xf>
    <xf numFmtId="4" fontId="4" fillId="3" borderId="51" xfId="0" applyNumberFormat="1" applyFont="1" applyFill="1" applyBorder="1" applyAlignment="1">
      <alignment horizontal="right" vertical="center" wrapText="1"/>
    </xf>
    <xf numFmtId="0" fontId="14" fillId="0" borderId="0" xfId="1" applyFont="1" applyFill="1" applyBorder="1" applyAlignment="1" applyProtection="1">
      <alignment horizontal="center" vertical="center"/>
    </xf>
    <xf numFmtId="4" fontId="4" fillId="3" borderId="52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3" borderId="53" xfId="0" applyNumberFormat="1" applyFont="1" applyFill="1" applyBorder="1" applyAlignment="1">
      <alignment horizontal="right" vertical="center" wrapText="1"/>
    </xf>
    <xf numFmtId="4" fontId="4" fillId="3" borderId="50" xfId="0" applyNumberFormat="1" applyFont="1" applyFill="1" applyBorder="1" applyAlignment="1">
      <alignment horizontal="right" vertical="center"/>
    </xf>
    <xf numFmtId="4" fontId="19" fillId="6" borderId="15" xfId="0" applyNumberFormat="1" applyFont="1" applyFill="1" applyBorder="1"/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4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7" borderId="25" xfId="0" applyFont="1" applyFill="1" applyBorder="1" applyAlignment="1">
      <alignment horizontal="left" vertical="center" wrapText="1"/>
    </xf>
    <xf numFmtId="0" fontId="2" fillId="7" borderId="22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7" borderId="25" xfId="0" applyFont="1" applyFill="1" applyBorder="1" applyAlignment="1">
      <alignment horizontal="left" vertical="center"/>
    </xf>
    <xf numFmtId="0" fontId="2" fillId="7" borderId="22" xfId="0" applyFont="1" applyFill="1" applyBorder="1" applyAlignment="1">
      <alignment horizontal="left" vertical="center"/>
    </xf>
    <xf numFmtId="0" fontId="2" fillId="7" borderId="26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" fontId="4" fillId="3" borderId="34" xfId="0" applyNumberFormat="1" applyFont="1" applyFill="1" applyBorder="1" applyAlignment="1">
      <alignment horizontal="right" vertical="center" wrapText="1"/>
    </xf>
    <xf numFmtId="4" fontId="4" fillId="3" borderId="45" xfId="0" applyNumberFormat="1" applyFont="1" applyFill="1" applyBorder="1" applyAlignment="1">
      <alignment horizontal="righ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4" fillId="0" borderId="28" xfId="1" applyFont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horizontal="center" vertical="center" wrapText="1"/>
    </xf>
    <xf numFmtId="4" fontId="4" fillId="3" borderId="28" xfId="0" applyNumberFormat="1" applyFont="1" applyFill="1" applyBorder="1" applyAlignment="1">
      <alignment horizontal="righ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4" fontId="4" fillId="3" borderId="28" xfId="0" applyNumberFormat="1" applyFont="1" applyFill="1" applyBorder="1" applyAlignment="1">
      <alignment vertical="center" wrapText="1"/>
    </xf>
    <xf numFmtId="4" fontId="4" fillId="3" borderId="9" xfId="0" applyNumberFormat="1" applyFont="1" applyFill="1" applyBorder="1" applyAlignment="1">
      <alignment vertical="center" wrapText="1"/>
    </xf>
    <xf numFmtId="4" fontId="4" fillId="3" borderId="34" xfId="0" applyNumberFormat="1" applyFont="1" applyFill="1" applyBorder="1" applyAlignment="1">
      <alignment vertical="center" wrapText="1"/>
    </xf>
    <xf numFmtId="4" fontId="4" fillId="3" borderId="45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14" fillId="3" borderId="2" xfId="1" applyNumberFormat="1" applyFont="1" applyFill="1" applyBorder="1" applyAlignment="1" applyProtection="1">
      <alignment horizontal="center" vertical="center" wrapText="1"/>
    </xf>
    <xf numFmtId="49" fontId="14" fillId="3" borderId="6" xfId="1" applyNumberFormat="1" applyFont="1" applyFill="1" applyBorder="1" applyAlignment="1" applyProtection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47" xfId="0" applyNumberFormat="1" applyFont="1" applyFill="1" applyBorder="1" applyAlignment="1">
      <alignment horizontal="right" vertical="center" wrapText="1"/>
    </xf>
    <xf numFmtId="4" fontId="4" fillId="3" borderId="35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9900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pt.upt.ro/ergowork2024/" TargetMode="External"/><Relationship Id="rId3" Type="http://schemas.openxmlformats.org/officeDocument/2006/relationships/hyperlink" Target="https://rovislab.com/ai_legrob.html" TargetMode="External"/><Relationship Id="rId7" Type="http://schemas.openxmlformats.org/officeDocument/2006/relationships/hyperlink" Target="https://fluensys.ro/cercetare/proiecte/rascontrol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perform-cdi100.upt.ro/" TargetMode="External"/><Relationship Id="rId1" Type="http://schemas.openxmlformats.org/officeDocument/2006/relationships/hyperlink" Target="https://chim.upt.ro/ro/cercetare/proiecte-de-cercetare/314-pn-iii-p4-id-pce-2020-2177" TargetMode="External"/><Relationship Id="rId6" Type="http://schemas.openxmlformats.org/officeDocument/2006/relationships/hyperlink" Target="http://www.metasuprafete.ro/" TargetMode="External"/><Relationship Id="rId11" Type="http://schemas.openxmlformats.org/officeDocument/2006/relationships/hyperlink" Target="https://www.researching.ro/39phe/" TargetMode="External"/><Relationship Id="rId5" Type="http://schemas.openxmlformats.org/officeDocument/2006/relationships/hyperlink" Target="https://sites.google.com/view/dhvnn" TargetMode="External"/><Relationship Id="rId10" Type="http://schemas.openxmlformats.org/officeDocument/2006/relationships/hyperlink" Target="https://ronaqci.eu/" TargetMode="External"/><Relationship Id="rId4" Type="http://schemas.openxmlformats.org/officeDocument/2006/relationships/hyperlink" Target="https://www.thermogproject.com/" TargetMode="External"/><Relationship Id="rId9" Type="http://schemas.openxmlformats.org/officeDocument/2006/relationships/hyperlink" Target="https://bocan.ro/research-project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6"/>
  <sheetViews>
    <sheetView tabSelected="1" zoomScaleNormal="100" zoomScaleSheetLayoutView="100" workbookViewId="0">
      <pane ySplit="7" topLeftCell="A8" activePane="bottomLeft" state="frozen"/>
      <selection pane="bottomLeft" activeCell="C29" sqref="C29"/>
    </sheetView>
  </sheetViews>
  <sheetFormatPr defaultColWidth="9.140625" defaultRowHeight="15" x14ac:dyDescent="0.25"/>
  <cols>
    <col min="1" max="1" width="9.140625" style="7"/>
    <col min="2" max="2" width="7.140625" style="105" customWidth="1"/>
    <col min="3" max="3" width="20.85546875" style="7" customWidth="1"/>
    <col min="4" max="4" width="12" style="7" customWidth="1"/>
    <col min="5" max="5" width="10.140625" style="7" customWidth="1"/>
    <col min="6" max="6" width="13.7109375" style="7" customWidth="1"/>
    <col min="7" max="7" width="12.140625" style="7" customWidth="1"/>
    <col min="8" max="8" width="24.85546875" style="7" customWidth="1"/>
    <col min="9" max="9" width="13.42578125" style="4" customWidth="1"/>
    <col min="10" max="10" width="14.28515625" style="4" customWidth="1"/>
    <col min="11" max="11" width="16" style="13" customWidth="1"/>
    <col min="12" max="13" width="14.42578125" style="37" customWidth="1"/>
    <col min="14" max="16384" width="9.140625" style="7"/>
  </cols>
  <sheetData>
    <row r="1" spans="2:13" s="6" customFormat="1" ht="24" customHeight="1" x14ac:dyDescent="0.2">
      <c r="B1" s="164" t="s">
        <v>130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2:13" s="6" customFormat="1" ht="24" customHeight="1" x14ac:dyDescent="0.25">
      <c r="B2" s="104"/>
      <c r="C2" s="16"/>
      <c r="D2" s="16"/>
      <c r="E2" s="16"/>
      <c r="F2" s="16"/>
      <c r="G2" s="16"/>
      <c r="H2" s="16"/>
      <c r="I2" s="16"/>
      <c r="J2" s="16"/>
      <c r="K2" s="13"/>
      <c r="L2" s="36"/>
      <c r="M2" s="36"/>
    </row>
    <row r="3" spans="2:13" s="6" customFormat="1" ht="25.5" customHeight="1" x14ac:dyDescent="0.2">
      <c r="B3" s="165" t="s">
        <v>21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2:13" s="6" customFormat="1" ht="21" customHeight="1" x14ac:dyDescent="0.2">
      <c r="B4" s="166" t="s">
        <v>131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2:13" ht="15.75" thickBot="1" x14ac:dyDescent="0.3"/>
    <row r="6" spans="2:13" s="8" customFormat="1" ht="61.5" customHeight="1" thickBot="1" x14ac:dyDescent="0.25">
      <c r="B6" s="31" t="s">
        <v>20</v>
      </c>
      <c r="C6" s="32" t="s">
        <v>265</v>
      </c>
      <c r="D6" s="32" t="s">
        <v>1</v>
      </c>
      <c r="E6" s="32" t="s">
        <v>2</v>
      </c>
      <c r="F6" s="32" t="s">
        <v>3</v>
      </c>
      <c r="G6" s="32" t="s">
        <v>8</v>
      </c>
      <c r="H6" s="32" t="s">
        <v>17</v>
      </c>
      <c r="I6" s="32" t="s">
        <v>4</v>
      </c>
      <c r="J6" s="32" t="s">
        <v>19</v>
      </c>
      <c r="K6" s="32" t="s">
        <v>35</v>
      </c>
      <c r="L6" s="34" t="s">
        <v>133</v>
      </c>
      <c r="M6" s="141" t="s">
        <v>134</v>
      </c>
    </row>
    <row r="7" spans="2:13" s="8" customFormat="1" ht="13.5" thickBot="1" x14ac:dyDescent="0.25">
      <c r="B7" s="9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33">
        <v>11</v>
      </c>
      <c r="M7" s="58">
        <v>12</v>
      </c>
    </row>
    <row r="8" spans="2:13" s="2" customFormat="1" ht="68.25" thickBot="1" x14ac:dyDescent="0.25">
      <c r="B8" s="142" t="s">
        <v>13</v>
      </c>
      <c r="C8" s="101" t="s">
        <v>266</v>
      </c>
      <c r="D8" s="101" t="s">
        <v>18</v>
      </c>
      <c r="E8" s="101" t="s">
        <v>45</v>
      </c>
      <c r="F8" s="102" t="s">
        <v>115</v>
      </c>
      <c r="G8" s="112" t="s">
        <v>95</v>
      </c>
      <c r="H8" s="112" t="s">
        <v>96</v>
      </c>
      <c r="I8" s="113" t="s">
        <v>30</v>
      </c>
      <c r="J8" s="107" t="s">
        <v>116</v>
      </c>
      <c r="K8" s="114" t="s">
        <v>97</v>
      </c>
      <c r="L8" s="59">
        <v>79347</v>
      </c>
      <c r="M8" s="143">
        <v>213166</v>
      </c>
    </row>
    <row r="9" spans="2:13" s="2" customFormat="1" ht="15.75" customHeight="1" thickBot="1" x14ac:dyDescent="0.25">
      <c r="B9" s="131" t="s">
        <v>5</v>
      </c>
      <c r="C9" s="85"/>
      <c r="D9" s="85"/>
      <c r="E9" s="85"/>
      <c r="F9" s="85"/>
      <c r="G9" s="85"/>
      <c r="H9" s="85"/>
      <c r="I9" s="85"/>
      <c r="J9" s="85"/>
      <c r="K9" s="132"/>
      <c r="L9" s="76">
        <f>L8</f>
        <v>79347</v>
      </c>
      <c r="M9" s="77">
        <f>M8</f>
        <v>213166</v>
      </c>
    </row>
    <row r="10" spans="2:13" s="2" customFormat="1" ht="68.25" thickBot="1" x14ac:dyDescent="0.25">
      <c r="B10" s="144" t="s">
        <v>222</v>
      </c>
      <c r="C10" s="18" t="s">
        <v>270</v>
      </c>
      <c r="D10" s="18" t="s">
        <v>7</v>
      </c>
      <c r="E10" s="18">
        <v>2024</v>
      </c>
      <c r="F10" s="18" t="s">
        <v>223</v>
      </c>
      <c r="G10" s="79" t="s">
        <v>224</v>
      </c>
      <c r="H10" s="25" t="s">
        <v>227</v>
      </c>
      <c r="I10" s="23" t="s">
        <v>225</v>
      </c>
      <c r="J10" s="80"/>
      <c r="K10" s="14" t="s">
        <v>226</v>
      </c>
      <c r="L10" s="59">
        <v>5380.95</v>
      </c>
      <c r="M10" s="143">
        <v>5380.95</v>
      </c>
    </row>
    <row r="11" spans="2:13" s="2" customFormat="1" ht="15.75" customHeight="1" thickBot="1" x14ac:dyDescent="0.25">
      <c r="B11" s="133" t="s">
        <v>233</v>
      </c>
      <c r="C11" s="134"/>
      <c r="D11" s="134"/>
      <c r="E11" s="134"/>
      <c r="F11" s="134"/>
      <c r="G11" s="134"/>
      <c r="H11" s="134"/>
      <c r="I11" s="134"/>
      <c r="J11" s="134"/>
      <c r="K11" s="135"/>
      <c r="L11" s="76">
        <f>L10</f>
        <v>5380.95</v>
      </c>
      <c r="M11" s="77">
        <f>M10</f>
        <v>5380.95</v>
      </c>
    </row>
    <row r="12" spans="2:13" s="2" customFormat="1" ht="57" customHeight="1" x14ac:dyDescent="0.2">
      <c r="B12" s="215" t="s">
        <v>23</v>
      </c>
      <c r="C12" s="35" t="s">
        <v>267</v>
      </c>
      <c r="D12" s="35" t="s">
        <v>7</v>
      </c>
      <c r="E12" s="35" t="s">
        <v>45</v>
      </c>
      <c r="F12" s="35" t="s">
        <v>55</v>
      </c>
      <c r="G12" s="81" t="s">
        <v>56</v>
      </c>
      <c r="H12" s="19" t="s">
        <v>57</v>
      </c>
      <c r="I12" s="82" t="s">
        <v>24</v>
      </c>
      <c r="J12" s="83" t="s">
        <v>126</v>
      </c>
      <c r="K12" s="46" t="s">
        <v>58</v>
      </c>
      <c r="L12" s="84">
        <v>16000</v>
      </c>
      <c r="M12" s="146">
        <v>160000</v>
      </c>
    </row>
    <row r="13" spans="2:13" s="2" customFormat="1" ht="29.25" customHeight="1" x14ac:dyDescent="0.2">
      <c r="B13" s="216"/>
      <c r="C13" s="195" t="s">
        <v>268</v>
      </c>
      <c r="D13" s="195" t="s">
        <v>7</v>
      </c>
      <c r="E13" s="195" t="s">
        <v>157</v>
      </c>
      <c r="F13" s="195" t="s">
        <v>164</v>
      </c>
      <c r="G13" s="189" t="s">
        <v>165</v>
      </c>
      <c r="H13" s="187" t="s">
        <v>166</v>
      </c>
      <c r="I13" s="197" t="s">
        <v>24</v>
      </c>
      <c r="J13" s="191" t="s">
        <v>277</v>
      </c>
      <c r="K13" s="108" t="s">
        <v>167</v>
      </c>
      <c r="L13" s="199">
        <v>381600</v>
      </c>
      <c r="M13" s="201">
        <v>1934550</v>
      </c>
    </row>
    <row r="14" spans="2:13" s="2" customFormat="1" ht="29.25" customHeight="1" x14ac:dyDescent="0.2">
      <c r="B14" s="216"/>
      <c r="C14" s="196"/>
      <c r="D14" s="196"/>
      <c r="E14" s="196"/>
      <c r="F14" s="196"/>
      <c r="G14" s="190"/>
      <c r="H14" s="188"/>
      <c r="I14" s="198"/>
      <c r="J14" s="192"/>
      <c r="K14" s="109" t="s">
        <v>241</v>
      </c>
      <c r="L14" s="200"/>
      <c r="M14" s="202"/>
    </row>
    <row r="15" spans="2:13" s="2" customFormat="1" ht="30" customHeight="1" x14ac:dyDescent="0.2">
      <c r="B15" s="216"/>
      <c r="C15" s="195" t="s">
        <v>269</v>
      </c>
      <c r="D15" s="195" t="s">
        <v>7</v>
      </c>
      <c r="E15" s="195" t="s">
        <v>175</v>
      </c>
      <c r="F15" s="195" t="s">
        <v>176</v>
      </c>
      <c r="G15" s="189" t="s">
        <v>177</v>
      </c>
      <c r="H15" s="187" t="s">
        <v>178</v>
      </c>
      <c r="I15" s="189" t="s">
        <v>24</v>
      </c>
      <c r="J15" s="191" t="s">
        <v>278</v>
      </c>
      <c r="K15" s="30" t="s">
        <v>179</v>
      </c>
      <c r="L15" s="193">
        <v>171428</v>
      </c>
      <c r="M15" s="185">
        <v>358077</v>
      </c>
    </row>
    <row r="16" spans="2:13" s="2" customFormat="1" ht="30" customHeight="1" x14ac:dyDescent="0.2">
      <c r="B16" s="216"/>
      <c r="C16" s="196"/>
      <c r="D16" s="196"/>
      <c r="E16" s="196"/>
      <c r="F16" s="196"/>
      <c r="G16" s="190"/>
      <c r="H16" s="188"/>
      <c r="I16" s="190"/>
      <c r="J16" s="192"/>
      <c r="K16" s="30" t="s">
        <v>242</v>
      </c>
      <c r="L16" s="194"/>
      <c r="M16" s="186"/>
    </row>
    <row r="17" spans="2:13" s="2" customFormat="1" ht="68.25" thickBot="1" x14ac:dyDescent="0.25">
      <c r="B17" s="217"/>
      <c r="C17" s="18" t="s">
        <v>270</v>
      </c>
      <c r="D17" s="18" t="s">
        <v>7</v>
      </c>
      <c r="E17" s="18">
        <v>2024</v>
      </c>
      <c r="F17" s="18" t="s">
        <v>218</v>
      </c>
      <c r="G17" s="79" t="s">
        <v>219</v>
      </c>
      <c r="H17" s="25" t="s">
        <v>221</v>
      </c>
      <c r="I17" s="23" t="s">
        <v>31</v>
      </c>
      <c r="J17" s="80"/>
      <c r="K17" s="14" t="s">
        <v>220</v>
      </c>
      <c r="L17" s="78">
        <v>14000</v>
      </c>
      <c r="M17" s="147">
        <v>14000</v>
      </c>
    </row>
    <row r="18" spans="2:13" s="2" customFormat="1" ht="15.75" customHeight="1" thickBot="1" x14ac:dyDescent="0.25">
      <c r="B18" s="133" t="s">
        <v>36</v>
      </c>
      <c r="C18" s="134"/>
      <c r="D18" s="134"/>
      <c r="E18" s="134"/>
      <c r="F18" s="134"/>
      <c r="G18" s="134"/>
      <c r="H18" s="134"/>
      <c r="I18" s="134"/>
      <c r="J18" s="134"/>
      <c r="K18" s="135"/>
      <c r="L18" s="76">
        <f>L12+L13+L15+L17</f>
        <v>583028</v>
      </c>
      <c r="M18" s="77">
        <f>M12+M13+M15+M17</f>
        <v>2466627</v>
      </c>
    </row>
    <row r="19" spans="2:13" s="3" customFormat="1" ht="68.25" thickBot="1" x14ac:dyDescent="0.25">
      <c r="B19" s="148" t="s">
        <v>14</v>
      </c>
      <c r="C19" s="35" t="s">
        <v>266</v>
      </c>
      <c r="D19" s="18" t="s">
        <v>18</v>
      </c>
      <c r="E19" s="18" t="s">
        <v>45</v>
      </c>
      <c r="F19" s="22" t="s">
        <v>104</v>
      </c>
      <c r="G19" s="23" t="s">
        <v>105</v>
      </c>
      <c r="H19" s="24" t="s">
        <v>106</v>
      </c>
      <c r="I19" s="50" t="s">
        <v>22</v>
      </c>
      <c r="J19" s="26" t="s">
        <v>117</v>
      </c>
      <c r="K19" s="149" t="s">
        <v>25</v>
      </c>
      <c r="L19" s="59">
        <v>41300</v>
      </c>
      <c r="M19" s="143">
        <v>150000</v>
      </c>
    </row>
    <row r="20" spans="2:13" s="2" customFormat="1" ht="15.75" customHeight="1" thickBot="1" x14ac:dyDescent="0.25">
      <c r="B20" s="131" t="s">
        <v>6</v>
      </c>
      <c r="C20" s="85"/>
      <c r="D20" s="85"/>
      <c r="E20" s="85"/>
      <c r="F20" s="85"/>
      <c r="G20" s="85"/>
      <c r="H20" s="85"/>
      <c r="I20" s="85"/>
      <c r="J20" s="85"/>
      <c r="K20" s="132"/>
      <c r="L20" s="63">
        <f>L19</f>
        <v>41300</v>
      </c>
      <c r="M20" s="150">
        <v>150000</v>
      </c>
    </row>
    <row r="21" spans="2:13" s="2" customFormat="1" ht="68.25" thickBot="1" x14ac:dyDescent="0.25">
      <c r="B21" s="145" t="s">
        <v>26</v>
      </c>
      <c r="C21" s="18" t="s">
        <v>271</v>
      </c>
      <c r="D21" s="18" t="s">
        <v>7</v>
      </c>
      <c r="E21" s="18" t="s">
        <v>39</v>
      </c>
      <c r="F21" s="23" t="s">
        <v>43</v>
      </c>
      <c r="G21" s="21" t="s">
        <v>40</v>
      </c>
      <c r="H21" s="25" t="s">
        <v>41</v>
      </c>
      <c r="I21" s="18" t="s">
        <v>28</v>
      </c>
      <c r="J21" s="151" t="s">
        <v>52</v>
      </c>
      <c r="K21" s="41" t="s">
        <v>37</v>
      </c>
      <c r="L21" s="59">
        <v>22000</v>
      </c>
      <c r="M21" s="152">
        <v>1198032</v>
      </c>
    </row>
    <row r="22" spans="2:13" s="2" customFormat="1" ht="15.75" customHeight="1" thickBot="1" x14ac:dyDescent="0.25">
      <c r="B22" s="131" t="s">
        <v>29</v>
      </c>
      <c r="C22" s="85"/>
      <c r="D22" s="85"/>
      <c r="E22" s="85"/>
      <c r="F22" s="85"/>
      <c r="G22" s="85"/>
      <c r="H22" s="85"/>
      <c r="I22" s="85"/>
      <c r="J22" s="85"/>
      <c r="K22" s="132"/>
      <c r="L22" s="63">
        <f>L21</f>
        <v>22000</v>
      </c>
      <c r="M22" s="153">
        <v>1198032</v>
      </c>
    </row>
    <row r="23" spans="2:13" s="2" customFormat="1" ht="68.25" thickBot="1" x14ac:dyDescent="0.25">
      <c r="B23" s="154" t="s">
        <v>15</v>
      </c>
      <c r="C23" s="18" t="s">
        <v>272</v>
      </c>
      <c r="D23" s="1" t="s">
        <v>18</v>
      </c>
      <c r="E23" s="1" t="s">
        <v>65</v>
      </c>
      <c r="F23" s="22" t="s">
        <v>66</v>
      </c>
      <c r="G23" s="21" t="s">
        <v>67</v>
      </c>
      <c r="H23" s="19" t="s">
        <v>68</v>
      </c>
      <c r="I23" s="21" t="s">
        <v>12</v>
      </c>
      <c r="J23" s="44" t="s">
        <v>124</v>
      </c>
      <c r="K23" s="149" t="s">
        <v>69</v>
      </c>
      <c r="L23" s="59">
        <v>136341</v>
      </c>
      <c r="M23" s="152">
        <v>516310</v>
      </c>
    </row>
    <row r="24" spans="2:13" s="2" customFormat="1" ht="13.5" thickBot="1" x14ac:dyDescent="0.25">
      <c r="B24" s="131" t="s">
        <v>11</v>
      </c>
      <c r="C24" s="85"/>
      <c r="D24" s="85"/>
      <c r="E24" s="85"/>
      <c r="F24" s="85"/>
      <c r="G24" s="85"/>
      <c r="H24" s="85"/>
      <c r="I24" s="85"/>
      <c r="J24" s="85"/>
      <c r="K24" s="132"/>
      <c r="L24" s="63">
        <f>L23</f>
        <v>136341</v>
      </c>
      <c r="M24" s="153">
        <v>516310</v>
      </c>
    </row>
    <row r="25" spans="2:13" s="2" customFormat="1" ht="79.5" thickBot="1" x14ac:dyDescent="0.25">
      <c r="B25" s="155" t="s">
        <v>98</v>
      </c>
      <c r="C25" s="1" t="s">
        <v>266</v>
      </c>
      <c r="D25" s="1" t="s">
        <v>18</v>
      </c>
      <c r="E25" s="1" t="s">
        <v>65</v>
      </c>
      <c r="F25" s="22" t="s">
        <v>100</v>
      </c>
      <c r="G25" s="21" t="s">
        <v>101</v>
      </c>
      <c r="H25" s="27" t="s">
        <v>102</v>
      </c>
      <c r="I25" s="21" t="s">
        <v>12</v>
      </c>
      <c r="J25" s="44" t="s">
        <v>118</v>
      </c>
      <c r="K25" s="149" t="s">
        <v>103</v>
      </c>
      <c r="L25" s="59">
        <v>15985</v>
      </c>
      <c r="M25" s="152">
        <v>54405</v>
      </c>
    </row>
    <row r="26" spans="2:13" s="2" customFormat="1" ht="13.5" thickBot="1" x14ac:dyDescent="0.25">
      <c r="B26" s="131" t="s">
        <v>99</v>
      </c>
      <c r="C26" s="85"/>
      <c r="D26" s="85"/>
      <c r="E26" s="85"/>
      <c r="F26" s="85"/>
      <c r="G26" s="85"/>
      <c r="H26" s="85"/>
      <c r="I26" s="85"/>
      <c r="J26" s="85"/>
      <c r="K26" s="132"/>
      <c r="L26" s="63">
        <f>L25</f>
        <v>15985</v>
      </c>
      <c r="M26" s="153">
        <v>54405</v>
      </c>
    </row>
    <row r="27" spans="2:13" s="2" customFormat="1" ht="56.25" x14ac:dyDescent="0.2">
      <c r="B27" s="215" t="s">
        <v>128</v>
      </c>
      <c r="C27" s="17" t="s">
        <v>273</v>
      </c>
      <c r="D27" s="17" t="s">
        <v>7</v>
      </c>
      <c r="E27" s="17" t="s">
        <v>146</v>
      </c>
      <c r="F27" s="88" t="s">
        <v>147</v>
      </c>
      <c r="G27" s="89" t="s">
        <v>148</v>
      </c>
      <c r="H27" s="90" t="s">
        <v>149</v>
      </c>
      <c r="I27" s="89" t="s">
        <v>239</v>
      </c>
      <c r="J27" s="91" t="s">
        <v>279</v>
      </c>
      <c r="K27" s="149" t="s">
        <v>151</v>
      </c>
      <c r="L27" s="92">
        <v>83525</v>
      </c>
      <c r="M27" s="152">
        <v>202075</v>
      </c>
    </row>
    <row r="28" spans="2:13" s="2" customFormat="1" ht="57" customHeight="1" x14ac:dyDescent="0.2">
      <c r="B28" s="216"/>
      <c r="C28" s="57" t="s">
        <v>270</v>
      </c>
      <c r="D28" s="57" t="s">
        <v>7</v>
      </c>
      <c r="E28" s="57">
        <v>2024</v>
      </c>
      <c r="F28" s="86" t="s">
        <v>186</v>
      </c>
      <c r="G28" s="86" t="s">
        <v>182</v>
      </c>
      <c r="H28" s="94" t="s">
        <v>184</v>
      </c>
      <c r="I28" s="86" t="s">
        <v>183</v>
      </c>
      <c r="J28" s="87"/>
      <c r="K28" s="110" t="s">
        <v>185</v>
      </c>
      <c r="L28" s="95">
        <v>10560</v>
      </c>
      <c r="M28" s="156">
        <v>10560</v>
      </c>
    </row>
    <row r="29" spans="2:13" s="2" customFormat="1" ht="57" customHeight="1" x14ac:dyDescent="0.2">
      <c r="B29" s="216"/>
      <c r="C29" s="57" t="s">
        <v>270</v>
      </c>
      <c r="D29" s="35" t="s">
        <v>7</v>
      </c>
      <c r="E29" s="35">
        <v>2024</v>
      </c>
      <c r="F29" s="29" t="s">
        <v>187</v>
      </c>
      <c r="G29" s="86" t="s">
        <v>188</v>
      </c>
      <c r="H29" s="19" t="s">
        <v>184</v>
      </c>
      <c r="I29" s="29" t="s">
        <v>183</v>
      </c>
      <c r="J29" s="30"/>
      <c r="K29" s="100" t="s">
        <v>189</v>
      </c>
      <c r="L29" s="84">
        <v>10560</v>
      </c>
      <c r="M29" s="146">
        <v>10560</v>
      </c>
    </row>
    <row r="30" spans="2:13" s="2" customFormat="1" ht="57" customHeight="1" thickBot="1" x14ac:dyDescent="0.25">
      <c r="B30" s="217"/>
      <c r="C30" s="57" t="s">
        <v>270</v>
      </c>
      <c r="D30" s="1" t="s">
        <v>7</v>
      </c>
      <c r="E30" s="1">
        <v>2024</v>
      </c>
      <c r="F30" s="22" t="s">
        <v>190</v>
      </c>
      <c r="G30" s="86" t="s">
        <v>191</v>
      </c>
      <c r="H30" s="27" t="s">
        <v>192</v>
      </c>
      <c r="I30" s="21" t="s">
        <v>31</v>
      </c>
      <c r="J30" s="44"/>
      <c r="K30" s="149" t="s">
        <v>193</v>
      </c>
      <c r="L30" s="78">
        <v>14080</v>
      </c>
      <c r="M30" s="152">
        <v>14080</v>
      </c>
    </row>
    <row r="31" spans="2:13" s="2" customFormat="1" ht="13.5" thickBot="1" x14ac:dyDescent="0.25">
      <c r="B31" s="131" t="s">
        <v>129</v>
      </c>
      <c r="C31" s="85"/>
      <c r="D31" s="85"/>
      <c r="E31" s="85"/>
      <c r="F31" s="85"/>
      <c r="G31" s="85"/>
      <c r="H31" s="85"/>
      <c r="I31" s="85"/>
      <c r="J31" s="85"/>
      <c r="K31" s="132"/>
      <c r="L31" s="63">
        <f>L27+L28+L29+L30</f>
        <v>118725</v>
      </c>
      <c r="M31" s="153">
        <f>M27+M28+M29+M30</f>
        <v>237275</v>
      </c>
    </row>
    <row r="32" spans="2:13" s="3" customFormat="1" ht="45" x14ac:dyDescent="0.2">
      <c r="B32" s="215" t="s">
        <v>107</v>
      </c>
      <c r="C32" s="51" t="s">
        <v>266</v>
      </c>
      <c r="D32" s="51" t="s">
        <v>7</v>
      </c>
      <c r="E32" s="51" t="s">
        <v>45</v>
      </c>
      <c r="F32" s="52" t="s">
        <v>108</v>
      </c>
      <c r="G32" s="52" t="s">
        <v>109</v>
      </c>
      <c r="H32" s="53" t="s">
        <v>110</v>
      </c>
      <c r="I32" s="52" t="s">
        <v>12</v>
      </c>
      <c r="J32" s="54" t="s">
        <v>119</v>
      </c>
      <c r="K32" s="103" t="s">
        <v>111</v>
      </c>
      <c r="L32" s="60">
        <v>32650</v>
      </c>
      <c r="M32" s="157">
        <v>220000</v>
      </c>
    </row>
    <row r="33" spans="2:13" s="3" customFormat="1" ht="99.75" customHeight="1" thickBot="1" x14ac:dyDescent="0.25">
      <c r="B33" s="217"/>
      <c r="C33" s="57" t="s">
        <v>274</v>
      </c>
      <c r="D33" s="18" t="s">
        <v>7</v>
      </c>
      <c r="E33" s="18">
        <v>2024</v>
      </c>
      <c r="F33" s="23" t="s">
        <v>228</v>
      </c>
      <c r="G33" s="23" t="s">
        <v>229</v>
      </c>
      <c r="H33" s="25" t="s">
        <v>230</v>
      </c>
      <c r="I33" s="23" t="s">
        <v>31</v>
      </c>
      <c r="J33" s="14"/>
      <c r="K33" s="158" t="s">
        <v>231</v>
      </c>
      <c r="L33" s="78">
        <v>15250</v>
      </c>
      <c r="M33" s="152">
        <v>15250</v>
      </c>
    </row>
    <row r="34" spans="2:13" s="2" customFormat="1" ht="15.75" customHeight="1" thickBot="1" x14ac:dyDescent="0.25">
      <c r="B34" s="131" t="s">
        <v>112</v>
      </c>
      <c r="C34" s="85"/>
      <c r="D34" s="85"/>
      <c r="E34" s="85"/>
      <c r="F34" s="85"/>
      <c r="G34" s="85"/>
      <c r="H34" s="85"/>
      <c r="I34" s="85"/>
      <c r="J34" s="85"/>
      <c r="K34" s="132"/>
      <c r="L34" s="63">
        <f>L32+L33</f>
        <v>47900</v>
      </c>
      <c r="M34" s="153">
        <f>M32+M33</f>
        <v>235250</v>
      </c>
    </row>
    <row r="35" spans="2:13" s="3" customFormat="1" ht="68.25" thickBot="1" x14ac:dyDescent="0.25">
      <c r="B35" s="148" t="s">
        <v>33</v>
      </c>
      <c r="C35" s="1" t="s">
        <v>266</v>
      </c>
      <c r="D35" s="18" t="s">
        <v>7</v>
      </c>
      <c r="E35" s="18" t="s">
        <v>45</v>
      </c>
      <c r="F35" s="23" t="s">
        <v>114</v>
      </c>
      <c r="G35" s="23" t="s">
        <v>77</v>
      </c>
      <c r="H35" s="25" t="s">
        <v>78</v>
      </c>
      <c r="I35" s="23" t="s">
        <v>12</v>
      </c>
      <c r="J35" s="14" t="s">
        <v>120</v>
      </c>
      <c r="K35" s="158" t="s">
        <v>79</v>
      </c>
      <c r="L35" s="59" t="s">
        <v>136</v>
      </c>
      <c r="M35" s="152" t="s">
        <v>135</v>
      </c>
    </row>
    <row r="36" spans="2:13" s="2" customFormat="1" ht="15.75" customHeight="1" thickBot="1" x14ac:dyDescent="0.25">
      <c r="B36" s="131" t="s">
        <v>32</v>
      </c>
      <c r="C36" s="85"/>
      <c r="D36" s="85"/>
      <c r="E36" s="85"/>
      <c r="F36" s="85"/>
      <c r="G36" s="85"/>
      <c r="H36" s="85"/>
      <c r="I36" s="85"/>
      <c r="J36" s="85"/>
      <c r="K36" s="132"/>
      <c r="L36" s="63">
        <v>135675</v>
      </c>
      <c r="M36" s="153">
        <v>598795</v>
      </c>
    </row>
    <row r="37" spans="2:13" s="3" customFormat="1" ht="56.25" x14ac:dyDescent="0.2">
      <c r="B37" s="218" t="s">
        <v>74</v>
      </c>
      <c r="C37" s="51" t="s">
        <v>272</v>
      </c>
      <c r="D37" s="51" t="s">
        <v>18</v>
      </c>
      <c r="E37" s="51" t="s">
        <v>45</v>
      </c>
      <c r="F37" s="52" t="s">
        <v>70</v>
      </c>
      <c r="G37" s="52" t="s">
        <v>71</v>
      </c>
      <c r="H37" s="53" t="s">
        <v>72</v>
      </c>
      <c r="I37" s="52" t="s">
        <v>27</v>
      </c>
      <c r="J37" s="54" t="s">
        <v>125</v>
      </c>
      <c r="K37" s="55" t="s">
        <v>73</v>
      </c>
      <c r="L37" s="60">
        <v>31625</v>
      </c>
      <c r="M37" s="157">
        <v>159088</v>
      </c>
    </row>
    <row r="38" spans="2:13" s="3" customFormat="1" ht="57" thickBot="1" x14ac:dyDescent="0.25">
      <c r="B38" s="219"/>
      <c r="C38" s="57" t="s">
        <v>274</v>
      </c>
      <c r="D38" s="1" t="s">
        <v>7</v>
      </c>
      <c r="E38" s="1">
        <v>2024</v>
      </c>
      <c r="F38" s="21" t="s">
        <v>181</v>
      </c>
      <c r="G38" s="21" t="s">
        <v>232</v>
      </c>
      <c r="H38" s="27" t="s">
        <v>180</v>
      </c>
      <c r="I38" s="21" t="s">
        <v>28</v>
      </c>
      <c r="J38" s="44"/>
      <c r="K38" s="96" t="s">
        <v>73</v>
      </c>
      <c r="L38" s="84">
        <v>8920</v>
      </c>
      <c r="M38" s="159">
        <v>8920</v>
      </c>
    </row>
    <row r="39" spans="2:13" s="2" customFormat="1" ht="15.75" customHeight="1" thickBot="1" x14ac:dyDescent="0.25">
      <c r="B39" s="131" t="s">
        <v>75</v>
      </c>
      <c r="C39" s="85"/>
      <c r="D39" s="85"/>
      <c r="E39" s="85"/>
      <c r="F39" s="85"/>
      <c r="G39" s="85"/>
      <c r="H39" s="85"/>
      <c r="I39" s="85"/>
      <c r="J39" s="85"/>
      <c r="K39" s="132"/>
      <c r="L39" s="63">
        <f>L37+L38</f>
        <v>40545</v>
      </c>
      <c r="M39" s="153">
        <f>M37+M38</f>
        <v>168008</v>
      </c>
    </row>
    <row r="40" spans="2:13" s="3" customFormat="1" ht="34.5" thickBot="1" x14ac:dyDescent="0.25">
      <c r="B40" s="148" t="s">
        <v>156</v>
      </c>
      <c r="C40" s="17" t="s">
        <v>270</v>
      </c>
      <c r="D40" s="1" t="s">
        <v>7</v>
      </c>
      <c r="E40" s="1">
        <v>2024</v>
      </c>
      <c r="F40" s="21" t="s">
        <v>194</v>
      </c>
      <c r="G40" s="21" t="s">
        <v>195</v>
      </c>
      <c r="H40" s="27" t="s">
        <v>196</v>
      </c>
      <c r="I40" s="21" t="s">
        <v>31</v>
      </c>
      <c r="J40" s="44"/>
      <c r="K40" s="158" t="s">
        <v>197</v>
      </c>
      <c r="L40" s="78">
        <v>8800</v>
      </c>
      <c r="M40" s="159">
        <v>8800</v>
      </c>
    </row>
    <row r="41" spans="2:13" s="2" customFormat="1" ht="15.75" customHeight="1" thickBot="1" x14ac:dyDescent="0.25">
      <c r="B41" s="131" t="s">
        <v>159</v>
      </c>
      <c r="C41" s="85"/>
      <c r="D41" s="85"/>
      <c r="E41" s="85"/>
      <c r="F41" s="85"/>
      <c r="G41" s="85"/>
      <c r="H41" s="85"/>
      <c r="I41" s="85"/>
      <c r="J41" s="85"/>
      <c r="K41" s="132"/>
      <c r="L41" s="63">
        <f>L40</f>
        <v>8800</v>
      </c>
      <c r="M41" s="153">
        <f>M40</f>
        <v>8800</v>
      </c>
    </row>
    <row r="42" spans="2:13" s="3" customFormat="1" ht="45.75" customHeight="1" x14ac:dyDescent="0.2">
      <c r="B42" s="218" t="s">
        <v>198</v>
      </c>
      <c r="C42" s="51" t="s">
        <v>270</v>
      </c>
      <c r="D42" s="51" t="s">
        <v>7</v>
      </c>
      <c r="E42" s="51">
        <v>2024</v>
      </c>
      <c r="F42" s="52" t="s">
        <v>200</v>
      </c>
      <c r="G42" s="52" t="s">
        <v>201</v>
      </c>
      <c r="H42" s="53" t="s">
        <v>203</v>
      </c>
      <c r="I42" s="52" t="s">
        <v>202</v>
      </c>
      <c r="J42" s="54"/>
      <c r="K42" s="111" t="s">
        <v>204</v>
      </c>
      <c r="L42" s="60">
        <v>18103</v>
      </c>
      <c r="M42" s="157">
        <v>18103</v>
      </c>
    </row>
    <row r="43" spans="2:13" s="3" customFormat="1" ht="75.75" customHeight="1" x14ac:dyDescent="0.2">
      <c r="B43" s="219"/>
      <c r="C43" s="17" t="s">
        <v>275</v>
      </c>
      <c r="D43" s="17" t="s">
        <v>7</v>
      </c>
      <c r="E43" s="17">
        <v>2024</v>
      </c>
      <c r="F43" s="89" t="s">
        <v>234</v>
      </c>
      <c r="G43" s="89"/>
      <c r="H43" s="90" t="s">
        <v>235</v>
      </c>
      <c r="I43" s="89" t="s">
        <v>236</v>
      </c>
      <c r="J43" s="91" t="s">
        <v>237</v>
      </c>
      <c r="K43" s="109" t="s">
        <v>238</v>
      </c>
      <c r="L43" s="93">
        <v>33626</v>
      </c>
      <c r="M43" s="152">
        <v>33626</v>
      </c>
    </row>
    <row r="44" spans="2:13" s="3" customFormat="1" ht="22.5" x14ac:dyDescent="0.2">
      <c r="B44" s="219"/>
      <c r="C44" s="57" t="s">
        <v>270</v>
      </c>
      <c r="D44" s="35" t="s">
        <v>7</v>
      </c>
      <c r="E44" s="35">
        <v>2024</v>
      </c>
      <c r="F44" s="29" t="s">
        <v>209</v>
      </c>
      <c r="G44" s="29" t="s">
        <v>210</v>
      </c>
      <c r="H44" s="19" t="s">
        <v>211</v>
      </c>
      <c r="I44" s="29" t="s">
        <v>31</v>
      </c>
      <c r="J44" s="30"/>
      <c r="K44" s="108" t="s">
        <v>212</v>
      </c>
      <c r="L44" s="84">
        <v>17171</v>
      </c>
      <c r="M44" s="146">
        <v>17171</v>
      </c>
    </row>
    <row r="45" spans="2:13" s="3" customFormat="1" ht="57" thickBot="1" x14ac:dyDescent="0.25">
      <c r="B45" s="220"/>
      <c r="C45" s="57" t="s">
        <v>270</v>
      </c>
      <c r="D45" s="1" t="s">
        <v>7</v>
      </c>
      <c r="E45" s="1">
        <v>2024</v>
      </c>
      <c r="F45" s="21" t="s">
        <v>213</v>
      </c>
      <c r="G45" s="21" t="s">
        <v>214</v>
      </c>
      <c r="H45" s="27" t="s">
        <v>216</v>
      </c>
      <c r="I45" s="21" t="s">
        <v>215</v>
      </c>
      <c r="J45" s="44"/>
      <c r="K45" s="158" t="s">
        <v>217</v>
      </c>
      <c r="L45" s="78">
        <v>13500</v>
      </c>
      <c r="M45" s="159">
        <v>13500</v>
      </c>
    </row>
    <row r="46" spans="2:13" s="2" customFormat="1" ht="15.75" customHeight="1" thickBot="1" x14ac:dyDescent="0.25">
      <c r="B46" s="131" t="s">
        <v>199</v>
      </c>
      <c r="C46" s="85"/>
      <c r="D46" s="85"/>
      <c r="E46" s="85"/>
      <c r="F46" s="85"/>
      <c r="G46" s="85"/>
      <c r="H46" s="85"/>
      <c r="I46" s="85"/>
      <c r="J46" s="85"/>
      <c r="K46" s="132"/>
      <c r="L46" s="63">
        <f>L42+L43+L44+L45</f>
        <v>82400</v>
      </c>
      <c r="M46" s="153">
        <f>M42+M43+M44+M45</f>
        <v>82400</v>
      </c>
    </row>
    <row r="47" spans="2:13" s="2" customFormat="1" ht="48.75" customHeight="1" x14ac:dyDescent="0.2">
      <c r="B47" s="218" t="s">
        <v>38</v>
      </c>
      <c r="C47" s="211" t="s">
        <v>276</v>
      </c>
      <c r="D47" s="211" t="s">
        <v>7</v>
      </c>
      <c r="E47" s="211" t="s">
        <v>45</v>
      </c>
      <c r="F47" s="211" t="s">
        <v>48</v>
      </c>
      <c r="G47" s="213" t="s">
        <v>49</v>
      </c>
      <c r="H47" s="211" t="s">
        <v>50</v>
      </c>
      <c r="I47" s="203" t="s">
        <v>12</v>
      </c>
      <c r="J47" s="205" t="s">
        <v>53</v>
      </c>
      <c r="K47" s="43" t="s">
        <v>51</v>
      </c>
      <c r="L47" s="207">
        <v>893236</v>
      </c>
      <c r="M47" s="209">
        <v>5800000</v>
      </c>
    </row>
    <row r="48" spans="2:13" s="2" customFormat="1" ht="48.75" customHeight="1" thickBot="1" x14ac:dyDescent="0.25">
      <c r="B48" s="220"/>
      <c r="C48" s="212"/>
      <c r="D48" s="212"/>
      <c r="E48" s="212"/>
      <c r="F48" s="212"/>
      <c r="G48" s="214"/>
      <c r="H48" s="212"/>
      <c r="I48" s="204"/>
      <c r="J48" s="206"/>
      <c r="K48" s="149" t="s">
        <v>240</v>
      </c>
      <c r="L48" s="208"/>
      <c r="M48" s="210"/>
    </row>
    <row r="49" spans="2:13" s="2" customFormat="1" ht="13.5" thickBot="1" x14ac:dyDescent="0.25">
      <c r="B49" s="131" t="s">
        <v>63</v>
      </c>
      <c r="C49" s="85"/>
      <c r="D49" s="85"/>
      <c r="E49" s="85"/>
      <c r="F49" s="85"/>
      <c r="G49" s="85"/>
      <c r="H49" s="85"/>
      <c r="I49" s="85"/>
      <c r="J49" s="85"/>
      <c r="K49" s="132"/>
      <c r="L49" s="63">
        <f>L47</f>
        <v>893236</v>
      </c>
      <c r="M49" s="153">
        <v>5800000</v>
      </c>
    </row>
    <row r="50" spans="2:13" s="3" customFormat="1" ht="45" x14ac:dyDescent="0.2">
      <c r="B50" s="218" t="s">
        <v>16</v>
      </c>
      <c r="C50" s="35" t="s">
        <v>267</v>
      </c>
      <c r="D50" s="35" t="s">
        <v>7</v>
      </c>
      <c r="E50" s="35" t="s">
        <v>45</v>
      </c>
      <c r="F50" s="35" t="s">
        <v>59</v>
      </c>
      <c r="G50" s="29" t="s">
        <v>60</v>
      </c>
      <c r="H50" s="19" t="s">
        <v>61</v>
      </c>
      <c r="I50" s="29" t="s">
        <v>31</v>
      </c>
      <c r="J50" s="30" t="s">
        <v>127</v>
      </c>
      <c r="K50" s="46" t="s">
        <v>62</v>
      </c>
      <c r="L50" s="60">
        <v>35812</v>
      </c>
      <c r="M50" s="161">
        <v>250000</v>
      </c>
    </row>
    <row r="51" spans="2:13" ht="57" thickBot="1" x14ac:dyDescent="0.25">
      <c r="B51" s="220"/>
      <c r="C51" s="1" t="s">
        <v>266</v>
      </c>
      <c r="D51" s="17" t="s">
        <v>7</v>
      </c>
      <c r="E51" s="17" t="s">
        <v>80</v>
      </c>
      <c r="F51" s="21" t="s">
        <v>81</v>
      </c>
      <c r="G51" s="17" t="s">
        <v>82</v>
      </c>
      <c r="H51" s="27" t="s">
        <v>83</v>
      </c>
      <c r="I51" s="39" t="s">
        <v>30</v>
      </c>
      <c r="J51" s="40" t="s">
        <v>121</v>
      </c>
      <c r="K51" s="149" t="s">
        <v>34</v>
      </c>
      <c r="L51" s="61">
        <v>178806</v>
      </c>
      <c r="M51" s="162">
        <v>598795</v>
      </c>
    </row>
    <row r="52" spans="2:13" thickBot="1" x14ac:dyDescent="0.25">
      <c r="B52" s="131" t="s">
        <v>9</v>
      </c>
      <c r="C52" s="85"/>
      <c r="D52" s="85"/>
      <c r="E52" s="85"/>
      <c r="F52" s="85"/>
      <c r="G52" s="85"/>
      <c r="H52" s="85"/>
      <c r="I52" s="85"/>
      <c r="J52" s="85"/>
      <c r="K52" s="132"/>
      <c r="L52" s="63">
        <f>L50+L51</f>
        <v>214618</v>
      </c>
      <c r="M52" s="153">
        <f>M50+M51</f>
        <v>848795</v>
      </c>
    </row>
    <row r="53" spans="2:13" ht="53.25" customHeight="1" x14ac:dyDescent="0.2">
      <c r="B53" s="218" t="s">
        <v>168</v>
      </c>
      <c r="C53" s="51" t="s">
        <v>268</v>
      </c>
      <c r="D53" s="51" t="s">
        <v>18</v>
      </c>
      <c r="E53" s="51" t="s">
        <v>169</v>
      </c>
      <c r="F53" s="51" t="s">
        <v>170</v>
      </c>
      <c r="G53" s="52" t="s">
        <v>171</v>
      </c>
      <c r="H53" s="97" t="s">
        <v>172</v>
      </c>
      <c r="I53" s="98" t="s">
        <v>31</v>
      </c>
      <c r="J53" s="99" t="s">
        <v>280</v>
      </c>
      <c r="K53" s="55" t="s">
        <v>173</v>
      </c>
      <c r="L53" s="60">
        <v>49100</v>
      </c>
      <c r="M53" s="157">
        <v>210000</v>
      </c>
    </row>
    <row r="54" spans="2:13" s="3" customFormat="1" ht="45.75" thickBot="1" x14ac:dyDescent="0.25">
      <c r="B54" s="219"/>
      <c r="C54" s="17" t="s">
        <v>270</v>
      </c>
      <c r="D54" s="17" t="s">
        <v>7</v>
      </c>
      <c r="E54" s="17">
        <v>2024</v>
      </c>
      <c r="F54" s="89" t="s">
        <v>205</v>
      </c>
      <c r="G54" s="89" t="s">
        <v>206</v>
      </c>
      <c r="H54" s="90" t="s">
        <v>207</v>
      </c>
      <c r="I54" s="89" t="s">
        <v>31</v>
      </c>
      <c r="J54" s="91"/>
      <c r="K54" s="149" t="s">
        <v>208</v>
      </c>
      <c r="L54" s="93">
        <v>9980</v>
      </c>
      <c r="M54" s="152">
        <v>9980</v>
      </c>
    </row>
    <row r="55" spans="2:13" ht="15.75" customHeight="1" thickBot="1" x14ac:dyDescent="0.25">
      <c r="B55" s="227" t="s">
        <v>174</v>
      </c>
      <c r="C55" s="85"/>
      <c r="D55" s="85"/>
      <c r="E55" s="85"/>
      <c r="F55" s="85"/>
      <c r="G55" s="85"/>
      <c r="H55" s="85"/>
      <c r="I55" s="85"/>
      <c r="J55" s="85"/>
      <c r="K55" s="63"/>
      <c r="L55" s="56">
        <f>L53+L54</f>
        <v>59080</v>
      </c>
      <c r="M55" s="163">
        <f>M53+M54</f>
        <v>219980</v>
      </c>
    </row>
    <row r="56" spans="2:13" ht="68.25" thickBot="1" x14ac:dyDescent="0.25">
      <c r="B56" s="160" t="s">
        <v>84</v>
      </c>
      <c r="C56" s="1" t="s">
        <v>266</v>
      </c>
      <c r="D56" s="18" t="s">
        <v>7</v>
      </c>
      <c r="E56" s="18" t="s">
        <v>45</v>
      </c>
      <c r="F56" s="18" t="s">
        <v>86</v>
      </c>
      <c r="G56" s="23" t="s">
        <v>87</v>
      </c>
      <c r="H56" s="47" t="s">
        <v>88</v>
      </c>
      <c r="I56" s="48" t="s">
        <v>22</v>
      </c>
      <c r="J56" s="49" t="s">
        <v>122</v>
      </c>
      <c r="K56" s="149" t="s">
        <v>89</v>
      </c>
      <c r="L56" s="78">
        <v>166532</v>
      </c>
      <c r="M56" s="152">
        <v>598795</v>
      </c>
    </row>
    <row r="57" spans="2:13" thickBot="1" x14ac:dyDescent="0.25">
      <c r="B57" s="131" t="s">
        <v>85</v>
      </c>
      <c r="C57" s="85"/>
      <c r="D57" s="85"/>
      <c r="E57" s="85"/>
      <c r="F57" s="85"/>
      <c r="G57" s="85"/>
      <c r="H57" s="85"/>
      <c r="I57" s="85"/>
      <c r="J57" s="85"/>
      <c r="K57" s="132"/>
      <c r="L57" s="63">
        <f>L56</f>
        <v>166532</v>
      </c>
      <c r="M57" s="153">
        <v>598795</v>
      </c>
    </row>
    <row r="58" spans="2:13" ht="57" thickBot="1" x14ac:dyDescent="0.25">
      <c r="B58" s="160" t="s">
        <v>90</v>
      </c>
      <c r="C58" s="1" t="s">
        <v>266</v>
      </c>
      <c r="D58" s="18" t="s">
        <v>7</v>
      </c>
      <c r="E58" s="18" t="s">
        <v>45</v>
      </c>
      <c r="F58" s="18" t="s">
        <v>91</v>
      </c>
      <c r="G58" s="23" t="s">
        <v>92</v>
      </c>
      <c r="H58" s="27" t="s">
        <v>93</v>
      </c>
      <c r="I58" s="48" t="s">
        <v>12</v>
      </c>
      <c r="J58" s="49" t="s">
        <v>123</v>
      </c>
      <c r="K58" s="30" t="s">
        <v>94</v>
      </c>
      <c r="L58" s="59">
        <v>148045</v>
      </c>
      <c r="M58" s="152">
        <v>598795</v>
      </c>
    </row>
    <row r="59" spans="2:13" thickBot="1" x14ac:dyDescent="0.25">
      <c r="B59" s="131" t="s">
        <v>113</v>
      </c>
      <c r="C59" s="85"/>
      <c r="D59" s="85"/>
      <c r="E59" s="85"/>
      <c r="F59" s="85"/>
      <c r="G59" s="85"/>
      <c r="H59" s="85"/>
      <c r="I59" s="85"/>
      <c r="J59" s="85"/>
      <c r="K59" s="132"/>
      <c r="L59" s="63">
        <f>L58</f>
        <v>148045</v>
      </c>
      <c r="M59" s="153">
        <v>598795</v>
      </c>
    </row>
    <row r="60" spans="2:13" ht="15.75" thickBot="1" x14ac:dyDescent="0.3">
      <c r="B60" s="106"/>
      <c r="C60" s="11"/>
      <c r="D60" s="11"/>
      <c r="E60" s="11"/>
      <c r="F60" s="11"/>
      <c r="G60" s="11"/>
      <c r="H60" s="11"/>
      <c r="I60" s="5"/>
      <c r="J60" s="5"/>
      <c r="K60" s="42"/>
      <c r="L60" s="38"/>
    </row>
    <row r="61" spans="2:13" ht="16.5" thickBot="1" x14ac:dyDescent="0.3">
      <c r="B61" s="136" t="s">
        <v>152</v>
      </c>
      <c r="C61" s="137"/>
      <c r="D61" s="137"/>
      <c r="E61" s="137"/>
      <c r="F61" s="137"/>
      <c r="G61" s="137"/>
      <c r="H61" s="137"/>
      <c r="I61" s="137"/>
      <c r="J61" s="137"/>
      <c r="K61" s="138"/>
      <c r="L61" s="28">
        <f>L9+L11+L18+L20+L22+L24+L26+L31+L34+L36+L39+L41+L46+L49+L52+L55+L57+L59</f>
        <v>2798937.95</v>
      </c>
      <c r="M61" s="62"/>
    </row>
    <row r="62" spans="2:13" ht="16.5" thickBot="1" x14ac:dyDescent="0.3">
      <c r="B62" s="139" t="s">
        <v>153</v>
      </c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64">
        <f>M9+M11+M18+M20+M22+M24+M26+M31+M34+M36+M39+M41+M46+M49+M52+M55+M57+M59</f>
        <v>14000813.949999999</v>
      </c>
    </row>
    <row r="65" spans="2:12" s="6" customFormat="1" ht="15.75" x14ac:dyDescent="0.2">
      <c r="B65" s="115" t="s">
        <v>264</v>
      </c>
      <c r="C65" s="116"/>
      <c r="D65" s="116"/>
      <c r="E65" s="116"/>
      <c r="F65" s="116"/>
      <c r="G65" s="116"/>
      <c r="I65" s="4"/>
      <c r="J65" s="4"/>
      <c r="K65" s="117"/>
      <c r="L65" s="117"/>
    </row>
    <row r="66" spans="2:12" s="6" customFormat="1" ht="13.5" thickBot="1" x14ac:dyDescent="0.25">
      <c r="B66" s="118"/>
      <c r="C66" s="118"/>
      <c r="D66" s="119"/>
      <c r="E66" s="118"/>
      <c r="F66" s="120"/>
      <c r="G66" s="120"/>
      <c r="I66" s="4"/>
      <c r="J66" s="4"/>
      <c r="K66" s="117"/>
      <c r="L66" s="117"/>
    </row>
    <row r="67" spans="2:12" s="121" customFormat="1" ht="11.25" x14ac:dyDescent="0.2">
      <c r="B67" s="182" t="s">
        <v>243</v>
      </c>
      <c r="C67" s="183"/>
      <c r="D67" s="184"/>
      <c r="E67" s="122" t="s">
        <v>244</v>
      </c>
      <c r="F67" s="123"/>
      <c r="G67" s="123"/>
      <c r="I67" s="124"/>
      <c r="J67" s="124"/>
    </row>
    <row r="68" spans="2:12" s="6" customFormat="1" ht="12.75" x14ac:dyDescent="0.2">
      <c r="B68" s="176" t="s">
        <v>245</v>
      </c>
      <c r="C68" s="177"/>
      <c r="D68" s="178"/>
      <c r="E68" s="125">
        <v>1</v>
      </c>
      <c r="F68" s="120"/>
      <c r="G68" s="120"/>
      <c r="I68" s="4"/>
      <c r="J68" s="4"/>
      <c r="K68" s="117"/>
      <c r="L68" s="117"/>
    </row>
    <row r="69" spans="2:12" s="6" customFormat="1" ht="12.75" x14ac:dyDescent="0.2">
      <c r="B69" s="176" t="s">
        <v>260</v>
      </c>
      <c r="C69" s="177"/>
      <c r="D69" s="178"/>
      <c r="E69" s="125">
        <v>1</v>
      </c>
      <c r="F69" s="120"/>
      <c r="G69" s="120"/>
      <c r="I69" s="4"/>
      <c r="J69" s="4"/>
      <c r="K69" s="117"/>
      <c r="L69" s="117"/>
    </row>
    <row r="70" spans="2:12" s="6" customFormat="1" ht="12.75" x14ac:dyDescent="0.2">
      <c r="B70" s="173" t="s">
        <v>246</v>
      </c>
      <c r="C70" s="174"/>
      <c r="D70" s="175"/>
      <c r="E70" s="126">
        <v>4</v>
      </c>
      <c r="F70" s="120"/>
      <c r="G70" s="120"/>
      <c r="I70" s="4"/>
      <c r="J70" s="4"/>
      <c r="K70" s="117"/>
      <c r="L70" s="117"/>
    </row>
    <row r="71" spans="2:12" s="6" customFormat="1" ht="21" customHeight="1" x14ac:dyDescent="0.2">
      <c r="B71" s="173" t="s">
        <v>247</v>
      </c>
      <c r="C71" s="174"/>
      <c r="D71" s="175"/>
      <c r="E71" s="126">
        <v>1</v>
      </c>
      <c r="F71" s="120"/>
      <c r="G71" s="120"/>
      <c r="I71" s="4"/>
      <c r="J71" s="4"/>
      <c r="K71" s="117"/>
      <c r="L71" s="117"/>
    </row>
    <row r="72" spans="2:12" s="6" customFormat="1" ht="21" customHeight="1" x14ac:dyDescent="0.2">
      <c r="B72" s="173" t="s">
        <v>248</v>
      </c>
      <c r="C72" s="174"/>
      <c r="D72" s="175"/>
      <c r="E72" s="126">
        <v>1</v>
      </c>
      <c r="F72" s="120"/>
      <c r="G72" s="120"/>
      <c r="I72" s="4"/>
      <c r="J72" s="4"/>
      <c r="K72" s="117"/>
      <c r="L72" s="117"/>
    </row>
    <row r="73" spans="2:12" s="6" customFormat="1" ht="21" customHeight="1" x14ac:dyDescent="0.2">
      <c r="B73" s="173" t="s">
        <v>249</v>
      </c>
      <c r="C73" s="174"/>
      <c r="D73" s="175"/>
      <c r="E73" s="126">
        <v>1</v>
      </c>
      <c r="F73" s="120"/>
      <c r="G73" s="120"/>
      <c r="I73" s="4"/>
      <c r="J73" s="4"/>
      <c r="K73" s="117"/>
      <c r="L73" s="117"/>
    </row>
    <row r="74" spans="2:12" s="6" customFormat="1" ht="12.75" x14ac:dyDescent="0.2">
      <c r="B74" s="173" t="s">
        <v>250</v>
      </c>
      <c r="C74" s="174"/>
      <c r="D74" s="175"/>
      <c r="E74" s="126">
        <v>1</v>
      </c>
      <c r="F74" s="120"/>
      <c r="G74" s="120"/>
      <c r="I74" s="4"/>
      <c r="J74" s="4"/>
      <c r="K74" s="117"/>
      <c r="L74" s="117"/>
    </row>
    <row r="75" spans="2:12" s="6" customFormat="1" ht="12.75" x14ac:dyDescent="0.2">
      <c r="B75" s="179" t="s">
        <v>251</v>
      </c>
      <c r="C75" s="180"/>
      <c r="D75" s="181"/>
      <c r="E75" s="126">
        <v>4</v>
      </c>
      <c r="F75" s="120"/>
      <c r="G75" s="120"/>
      <c r="I75" s="4"/>
      <c r="J75" s="4"/>
      <c r="K75" s="117"/>
      <c r="L75" s="117"/>
    </row>
    <row r="76" spans="2:12" s="6" customFormat="1" ht="12.75" x14ac:dyDescent="0.2">
      <c r="B76" s="173" t="s">
        <v>252</v>
      </c>
      <c r="C76" s="174"/>
      <c r="D76" s="175"/>
      <c r="E76" s="126">
        <v>2</v>
      </c>
      <c r="F76" s="120"/>
      <c r="G76" s="120"/>
      <c r="I76" s="4"/>
      <c r="J76" s="4"/>
      <c r="K76" s="117"/>
      <c r="L76" s="117"/>
    </row>
    <row r="77" spans="2:12" s="6" customFormat="1" ht="12.75" x14ac:dyDescent="0.2">
      <c r="B77" s="173" t="s">
        <v>253</v>
      </c>
      <c r="C77" s="174"/>
      <c r="D77" s="175"/>
      <c r="E77" s="126">
        <v>1</v>
      </c>
      <c r="F77" s="120"/>
      <c r="G77" s="120"/>
      <c r="I77" s="4"/>
      <c r="J77" s="4"/>
      <c r="K77" s="117"/>
      <c r="L77" s="117"/>
    </row>
    <row r="78" spans="2:12" s="6" customFormat="1" ht="12.75" x14ac:dyDescent="0.2">
      <c r="B78" s="173" t="s">
        <v>254</v>
      </c>
      <c r="C78" s="174"/>
      <c r="D78" s="175"/>
      <c r="E78" s="126">
        <v>2</v>
      </c>
      <c r="F78" s="120"/>
      <c r="G78" s="120"/>
      <c r="I78" s="4"/>
      <c r="J78" s="4"/>
      <c r="K78" s="117"/>
      <c r="L78" s="117"/>
    </row>
    <row r="79" spans="2:12" s="6" customFormat="1" ht="12.75" x14ac:dyDescent="0.2">
      <c r="B79" s="173" t="s">
        <v>261</v>
      </c>
      <c r="C79" s="174"/>
      <c r="D79" s="175"/>
      <c r="E79" s="126">
        <v>1</v>
      </c>
      <c r="F79" s="120"/>
      <c r="G79" s="120"/>
      <c r="I79" s="4"/>
      <c r="J79" s="4"/>
      <c r="K79" s="117"/>
      <c r="L79" s="117"/>
    </row>
    <row r="80" spans="2:12" s="6" customFormat="1" ht="12.75" x14ac:dyDescent="0.2">
      <c r="B80" s="173" t="s">
        <v>262</v>
      </c>
      <c r="C80" s="174"/>
      <c r="D80" s="175"/>
      <c r="E80" s="126">
        <v>4</v>
      </c>
      <c r="F80" s="120"/>
      <c r="G80" s="120"/>
      <c r="I80" s="4"/>
      <c r="J80" s="4"/>
      <c r="K80" s="117"/>
      <c r="L80" s="117"/>
    </row>
    <row r="81" spans="2:12" s="6" customFormat="1" ht="13.5" customHeight="1" x14ac:dyDescent="0.2">
      <c r="B81" s="176" t="s">
        <v>255</v>
      </c>
      <c r="C81" s="177"/>
      <c r="D81" s="178"/>
      <c r="E81" s="125">
        <v>1</v>
      </c>
      <c r="F81" s="120"/>
      <c r="G81" s="120"/>
      <c r="I81" s="4"/>
      <c r="J81" s="4"/>
      <c r="K81" s="117"/>
      <c r="L81" s="117"/>
    </row>
    <row r="82" spans="2:12" s="6" customFormat="1" ht="12.75" x14ac:dyDescent="0.2">
      <c r="B82" s="176" t="s">
        <v>256</v>
      </c>
      <c r="C82" s="177"/>
      <c r="D82" s="178"/>
      <c r="E82" s="127">
        <v>2</v>
      </c>
      <c r="F82" s="120"/>
      <c r="G82" s="120"/>
      <c r="I82" s="4"/>
      <c r="J82" s="4"/>
      <c r="K82" s="117"/>
      <c r="L82" s="117"/>
    </row>
    <row r="83" spans="2:12" s="6" customFormat="1" ht="12.75" x14ac:dyDescent="0.2">
      <c r="B83" s="176" t="s">
        <v>263</v>
      </c>
      <c r="C83" s="177"/>
      <c r="D83" s="178"/>
      <c r="E83" s="127">
        <v>2</v>
      </c>
      <c r="F83" s="120"/>
      <c r="G83" s="120"/>
      <c r="I83" s="4"/>
      <c r="J83" s="4"/>
      <c r="K83" s="117"/>
      <c r="L83" s="117"/>
    </row>
    <row r="84" spans="2:12" s="6" customFormat="1" ht="12.75" x14ac:dyDescent="0.2">
      <c r="B84" s="176" t="s">
        <v>257</v>
      </c>
      <c r="C84" s="177"/>
      <c r="D84" s="178"/>
      <c r="E84" s="128">
        <v>1</v>
      </c>
      <c r="F84" s="120"/>
      <c r="G84" s="120"/>
      <c r="I84" s="4"/>
      <c r="J84" s="4"/>
      <c r="K84" s="117"/>
      <c r="L84" s="117"/>
    </row>
    <row r="85" spans="2:12" s="6" customFormat="1" ht="21" customHeight="1" thickBot="1" x14ac:dyDescent="0.25">
      <c r="B85" s="167" t="s">
        <v>258</v>
      </c>
      <c r="C85" s="168"/>
      <c r="D85" s="169"/>
      <c r="E85" s="129">
        <v>1</v>
      </c>
      <c r="F85" s="120"/>
      <c r="G85" s="120"/>
      <c r="I85" s="4"/>
      <c r="J85" s="4"/>
      <c r="K85" s="117"/>
      <c r="L85" s="117"/>
    </row>
    <row r="86" spans="2:12" s="6" customFormat="1" ht="13.5" thickBot="1" x14ac:dyDescent="0.25">
      <c r="B86" s="170" t="s">
        <v>259</v>
      </c>
      <c r="C86" s="171"/>
      <c r="D86" s="172"/>
      <c r="E86" s="130">
        <f>SUM(E68:E85)</f>
        <v>31</v>
      </c>
      <c r="F86" s="120"/>
      <c r="G86" s="120"/>
      <c r="I86" s="4"/>
      <c r="J86" s="4"/>
      <c r="K86" s="117"/>
      <c r="L86" s="117"/>
    </row>
  </sheetData>
  <autoFilter ref="B7:M59" xr:uid="{00000000-0001-0000-0000-000000000000}"/>
  <mergeCells count="61">
    <mergeCell ref="B53:B54"/>
    <mergeCell ref="B42:B45"/>
    <mergeCell ref="B47:B48"/>
    <mergeCell ref="C47:C48"/>
    <mergeCell ref="B12:B17"/>
    <mergeCell ref="B37:B38"/>
    <mergeCell ref="B27:B30"/>
    <mergeCell ref="B32:B33"/>
    <mergeCell ref="B50:B51"/>
    <mergeCell ref="I47:I48"/>
    <mergeCell ref="J47:J48"/>
    <mergeCell ref="L47:L48"/>
    <mergeCell ref="M47:M48"/>
    <mergeCell ref="D47:D48"/>
    <mergeCell ref="E47:E48"/>
    <mergeCell ref="F47:F48"/>
    <mergeCell ref="G47:G48"/>
    <mergeCell ref="H47:H48"/>
    <mergeCell ref="H13:H14"/>
    <mergeCell ref="I13:I14"/>
    <mergeCell ref="J13:J14"/>
    <mergeCell ref="L13:L14"/>
    <mergeCell ref="M13:M14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M15:M16"/>
    <mergeCell ref="H15:H16"/>
    <mergeCell ref="I15:I16"/>
    <mergeCell ref="J15:J16"/>
    <mergeCell ref="L15:L16"/>
    <mergeCell ref="B77:D77"/>
    <mergeCell ref="B67:D67"/>
    <mergeCell ref="B68:D68"/>
    <mergeCell ref="B70:D70"/>
    <mergeCell ref="B71:D71"/>
    <mergeCell ref="B72:D72"/>
    <mergeCell ref="B69:D69"/>
    <mergeCell ref="B1:M1"/>
    <mergeCell ref="B3:M3"/>
    <mergeCell ref="B4:M4"/>
    <mergeCell ref="B85:D85"/>
    <mergeCell ref="B86:D86"/>
    <mergeCell ref="B78:D78"/>
    <mergeCell ref="B81:D81"/>
    <mergeCell ref="B82:D82"/>
    <mergeCell ref="B83:D83"/>
    <mergeCell ref="B84:D84"/>
    <mergeCell ref="B79:D79"/>
    <mergeCell ref="B80:D80"/>
    <mergeCell ref="B73:D73"/>
    <mergeCell ref="B74:D74"/>
    <mergeCell ref="B75:D75"/>
    <mergeCell ref="B76:D76"/>
  </mergeCells>
  <hyperlinks>
    <hyperlink ref="J21" r:id="rId1" xr:uid="{93CBFA1B-F4D4-43B5-9943-87AEB5C4C2D4}"/>
    <hyperlink ref="J47" r:id="rId2" xr:uid="{7009A915-E613-405B-A529-01742FFD4B60}"/>
    <hyperlink ref="K12" location="PNIII_2022!A1" tooltip="Echipa proiectului:Popa Călin-Adrian; Precup Radu-Emil" display="POPA Călin-Adrian" xr:uid="{6DAF9BC3-EC81-4FA2-8394-10FF54ADD009}"/>
    <hyperlink ref="K21" location="PNIII_2022!A1" tooltip="Echipa proiectului: Boeriu Carmen; Peter Francisc; Todea Anamaria; Aparaschivei (cas. Dreava) Diana; Păușescu Iulia-Maria; Paul Cristina Ana; Badea Valentin; Bitcan Ionuț (Masterand); Buzatu Alina Ramona" display="BOERIU Carmen" xr:uid="{45C5C4B0-06B8-4729-AE0C-86785DA68271}"/>
    <hyperlink ref="K50" location="PNIII_2022!A1" tooltip="Echipa proiectului: Silaghi Andrei-Marius; Matekovits Ladislau" display="SILAGHI Andrei-Marius" xr:uid="{F915F61F-DC86-4FED-815A-6E845E1A6BE3}"/>
    <hyperlink ref="K8" location="PNIII_2022!A1" tooltip="Echipa proiectului: Albu Adriana; Precup Radu-Emil; Roman Raul-Cristian; Nedelcea Monica-Lavinia (DRD); Damian Miruna-Maria (DRD)" display="ALBU Adriana" xr:uid="{7897461D-6DF1-4B09-8249-FA94EE389935}"/>
    <hyperlink ref="K19" location="PNIII_2022!A1" tooltip="Echipa proiect: Lupa Lavinia; Negrea Petru; Pascu Ioan-Bogdan (DRD)" display="LUPA Lavinia" xr:uid="{2FCD9435-1F79-4F95-9034-C6F889963675}"/>
    <hyperlink ref="K23" location="PNIII_2022!A1" tooltip="Echipa proiectului: Ungureanu Daniel-Viorel; Dinu Florea; Both Ioan; Girbacea Ioan Andrei (DRD); Bodea Florin Liviu (DRD); Abrudan Ovidiu; Ung Miloico; Burca Mircea" display="UNGUREANU Daniel-Viorel" xr:uid="{8951DE59-206F-42E9-A5BF-E734DA5226A6}"/>
    <hyperlink ref="K25" location="PNIII_2022!A1" tooltip="Echipa proiectului: Dan Daniel; Marincu Cristina-Mariana" display="DAN Daniel" xr:uid="{CE4F2FEE-8D90-4BEE-B658-C3491E01DBAD}"/>
    <hyperlink ref="K51" location="PNIII_2022!A1" tooltip="Echipa proiectului: Ancuți O. Codruța; Baltă Horia ; Ancuți Cosmin; Kis Arpad (DRD); Stanca Ionuț Adrian (DRD) " display="ANCUȚI O. Codruța" xr:uid="{6F648C9D-B26C-4EBE-8288-E9244E921CA5}"/>
    <hyperlink ref="K58" location="PNIII_2022!A1" tooltip="Echipa proiectului: Tănasă Constantin; Susan-Resiga Romeo Florin; Bosioc Alin Ilie; Stuparu Adrian Ciprian; Belgiu George;Ciocan Tiberiu" display="TĂNASĂ Constantin" xr:uid="{7CE43053-E6B2-4FE0-897D-D6F8709295CF}"/>
    <hyperlink ref="J8" r:id="rId3" xr:uid="{1FF0164E-4656-4C94-ACAF-712F82618B0A}"/>
    <hyperlink ref="J25" r:id="rId4" xr:uid="{B699A067-D1C3-4961-B7C3-0BEC0E45516E}"/>
    <hyperlink ref="J12" r:id="rId5" xr:uid="{8A651782-AE28-41D9-B3FE-C8DF1ACA927A}"/>
    <hyperlink ref="J50" r:id="rId6" xr:uid="{9FD2A75E-4398-4026-B222-C365963D9F92}"/>
    <hyperlink ref="K37" location="PNIII_2022!A1" tooltip="Echipa proiectului: Gherman Vasile Daniel; Negrea Petru; Duteanu Narcis Mihai; " display="GHERMAN Vasile Daniel" xr:uid="{5CD105CF-B50E-487A-ACC6-01E04C6A3B4D}"/>
    <hyperlink ref="J37" r:id="rId7" xr:uid="{AB45954B-57C3-4713-898B-FDA36C1A38CC}"/>
    <hyperlink ref="K32" location="PNIII_2022!A1" tooltip="Echipa proiectului: Miclău Nicolae" display="MICLĂU Nicolae" xr:uid="{0D8E80C6-B6DB-4745-8E68-01652EF6C393}"/>
    <hyperlink ref="K38" location="PNIII_2024!A1" tooltip="Echipa proiectului: Gherman Vasile Daniel " display="GHERMAN Vasile Daniel" xr:uid="{9FCD1DDC-6BBF-43A3-A021-2F0BEA42CE45}"/>
    <hyperlink ref="J43" r:id="rId8" xr:uid="{3C7F5488-9972-49D6-BD68-1CE0CC468F36}"/>
    <hyperlink ref="K47" location="PNIII_2022!A1" tooltip="Echipa proiectului: Cădariu-Brăiloiu Liviu-Ioan; Drăgan Florin; Marșavina Liviu; Muntean Nicolae; Ungureanu Daniel-Viorel; Negrea Petru; Radu Bogdan; Manea Florica; Both Ioan; Cornea Octavian;  " display="CĂDARIU-BRĂILOIU Liviu-Ioan" xr:uid="{DB54729C-95C5-400F-A2FB-C312D2209AC2}"/>
    <hyperlink ref="K10" location="PNIII_2024!A1" tooltip="Echipa proiectului: Pop Nicolina Rodica" display="POP Nicolina Rodica" xr:uid="{77D6182A-8C91-4A2E-947D-BFCA1B19AD21}"/>
    <hyperlink ref="K13" location="PNIII_2024!A1" tooltip="Echipa proiectului: Bocan Valer; Micea Mihai; Udrescu Mihai; Alexa Florin; Prodan Lucian; Iovanovici Alexandru; Opritoiu Flavius; Petrita Teodor; Anton Alin;" display="BOCAN Valer" xr:uid="{9124464B-C119-40F4-87AC-9B7CD0CF563D}"/>
    <hyperlink ref="K14" location="PNIII_2024!A1" tooltip="Cioargă Răzvan-Dorel; Stangaciu Valentin; Stangaciu Cristina; Plăvăț Vlad; Vlaicu Cosmin; Oaida Mircea; Cucuiet Cristian Cornel; Ionel Raul Ciprian " display="BOCAN Valer (continuare echipa)" xr:uid="{9472DC2F-0870-4F7C-84A2-FEEDB1F04615}"/>
    <hyperlink ref="K15" location="PNIII_2024!A1" tooltip="Echipa proiectului: Udrescu Mihai; Bogdan Razvan; Marcu Marius George; Iovanovici Alexandru; Topîrceanu Alexandru; Ardelean Sebastian Mihai (DRD);" display="UDRESCU Mihai" xr:uid="{22AFBB6B-0C1B-4948-9C55-406722B2AC68}"/>
    <hyperlink ref="K16" location="PNIII_2024!A1" tooltip="Chirila Ciprian Bogdan; Opritoiu Flavius; Micea Mihai; Grecu Daniela Carmina; Popescu Marinela; Stangaciu Valentin; Prodan Lucian; " display="UDRESCU Mihai (continuare echipa)" xr:uid="{D929FDB4-9659-42E5-A08B-38BA24DE9FC5}"/>
    <hyperlink ref="K17" location="PNIII_2024!A1" tooltip="Echipa proiectului: Pop Mădălin-Dorin" display="POP Mădălin-Dorin" xr:uid="{6E1AC980-8671-498E-B81C-4310DE82A9B6}"/>
    <hyperlink ref="K27" location="PNIII_2024!A1" tooltip="Echipa proiectului: Hălbac-Cotoară-Zamfir Rareș; Hălbac-Cotoară-Zamfir Cristina (DRD); Mușat Cosmin Constantin; Marșavina Cosmin Constantin; Zdrenghea Paul (DRD); Grecu Eugenia" display="HĂLBAC-COTOARĂ-ZAMFIR Rareș" xr:uid="{650AC4FE-18F7-4BD6-8B34-95CF1B1D1EF5}"/>
    <hyperlink ref="K28" location="PNIII_2024!A1" tooltip="Echipa proiectului: Vîlceanu Clara-Beatrice" display="VÎLCEANU Clara-Beatrice" xr:uid="{4722159E-A7A9-4188-BDB8-F174547B96BC}"/>
    <hyperlink ref="K29" location="PNIII_2024!A1" tooltip="Echipa proiectului: Herban Ioan Sorin" display="HERBAN Ioan Sorin" xr:uid="{4DD4A48E-FCE5-438B-B2FC-006A2573E75D}"/>
    <hyperlink ref="K30" location="PNIII_2024!A1" tooltip="Echipa proiectului: Kalantari Zahra" display="KALANTARI Zahra" xr:uid="{51F69F5C-27BB-4915-923B-A2EBDF4CEF52}"/>
    <hyperlink ref="K33" location="PNIII_2024!A1" tooltip="Echipa proiectului: Alexa Florin" display="ALEXA Florin" xr:uid="{B77E163E-93AC-4A21-830C-E579050A5B40}"/>
    <hyperlink ref="K35" location="PNIII_2024!A1" tooltip="Echipa proiectului: Băloi Alexandru; Pană Adrian; Molnar-Matei-Cozma Florin Stelian;  Bucătariu Ilona; Simo Attila; Băloi Felicia; Chiosa Nicolae; Stanese Cristian-Marcel(DRD)" display="BĂLOI Alexandru" xr:uid="{AAA9C76E-436B-42C8-9B24-0CF291499CED}"/>
    <hyperlink ref="K40" location="PNIII_2024!A1" tooltip="Echipa proiectului: Uțu Ion Dragoș" display="UȚU Ion Dragoș" xr:uid="{DFCBF91F-24F5-4217-8794-024A2C4602DE}"/>
    <hyperlink ref="K42" location="PNIII_2024!A1" tooltip="Ivașcu Larisa" display="IVAȘCU Larisa" xr:uid="{F42B20F0-AE77-4EFB-BE60-EA0D491EA0E2}"/>
    <hyperlink ref="K43" location="PNIII_2024!A1" tooltip="Echipa proiectului: Drăghici Anca" display="DRĂGHICI Anca" xr:uid="{C30B3AC9-9E42-41DB-A908-0F6FC08C8D76}"/>
    <hyperlink ref="K44" location="PNIII_2024!A1" tooltip="Echipa proiectului: Grecu Eugenia" display="GRECU Eugenia" xr:uid="{9AA67462-F0A4-469A-8F36-2DF554ED1D48}"/>
    <hyperlink ref="K45" location="PNIII_2024!A1" tooltip="Echipa proiectului: Artene Emanuel Alin" display="ARTENE Emanuel Alin" xr:uid="{C220791C-7802-4FB3-B9ED-16466C18B880}"/>
    <hyperlink ref="K48" location="PNIII_2024!A1" tooltip="Stepanian Agnes; Macarie Isabella-Nicoleta; Micea Claudia-Firfirica; Filipaș Simona; Magda Ioana-Ramona; Brazdău Ioana; Ivoniciu Adina-Elena; Baciu Anamaria-Simona; Mărghitaș Mihai-Petru; Muntean Daniel-Mihai" display="CĂDARIU-BRĂILOIU Liviu-Ioan (continuare echipa)" xr:uid="{F076FA14-DC9E-4627-B57F-2B9BAAB187F2}"/>
    <hyperlink ref="K53" location="PNIII_2024!A1" tooltip="Echipa proiectului: Mihon Nicolae Liviu; Stoica Virgil; Ostoia Daniel; Lontiș Nicolae Stelian; Negoițescu Arina; Sticlaru Carmen; Holotescu Sorin" display="MIHON Nicolae Liviu" xr:uid="{C36B00B6-5D80-4334-B860-E75E6701F11B}"/>
    <hyperlink ref="K54" location="PNIII_2024!A1" tooltip="Echipa proiectului: Bosioc Alin Ilie " display="BOSIOC Alin Ilie" xr:uid="{54DF438B-37B6-487D-B769-68ED13CDB0CB}"/>
    <hyperlink ref="K56" location="PNIII_2024!A1" tooltip="Echipa proiectului: Șerban Dan Andrei; Marsavina Liviu; Negru Radu Marcel; Belgiu George; Radu Bogdan; Linul Emanuel; Borozan Ion Silviu; Coșa Alexandru Viorel (DRD) " display="ȘERBAN Dan-Andrei" xr:uid="{87B27F20-D7D9-4B6B-938E-079E2422C3F6}"/>
    <hyperlink ref="J13" r:id="rId9" xr:uid="{B2783FB8-8208-4986-9687-030C22D424AC}"/>
    <hyperlink ref="J15" r:id="rId10" xr:uid="{09FD1374-04C4-42CD-ADED-6BCA0AC89B0A}"/>
    <hyperlink ref="J27" r:id="rId11" xr:uid="{A2BE950F-377B-4456-AB15-471A3AD42E21}"/>
  </hyperlinks>
  <printOptions horizontalCentered="1"/>
  <pageMargins left="0.31496062992125984" right="0.31496062992125984" top="0.19685039370078741" bottom="0.15748031496062992" header="0.31496062992125984" footer="0.31496062992125984"/>
  <pageSetup paperSize="9" scale="61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574B9-F544-4E0E-999D-D6CD83D7FDA4}">
  <dimension ref="A1:H22"/>
  <sheetViews>
    <sheetView topLeftCell="A15" workbookViewId="0">
      <selection activeCell="A22" sqref="A22"/>
    </sheetView>
  </sheetViews>
  <sheetFormatPr defaultColWidth="9.140625" defaultRowHeight="14.25" x14ac:dyDescent="0.2"/>
  <cols>
    <col min="1" max="1" width="4.28515625" style="7" customWidth="1"/>
    <col min="2" max="2" width="7.140625" style="7" customWidth="1"/>
    <col min="3" max="3" width="20.85546875" style="7" customWidth="1"/>
    <col min="4" max="4" width="12" style="7" customWidth="1"/>
    <col min="5" max="5" width="10.140625" style="7" customWidth="1"/>
    <col min="6" max="6" width="13.7109375" style="7" customWidth="1"/>
    <col min="7" max="7" width="13.140625" style="4" customWidth="1"/>
    <col min="8" max="8" width="19.42578125" style="13" customWidth="1"/>
    <col min="9" max="9" width="27.7109375" style="7" customWidth="1"/>
    <col min="10" max="16384" width="9.140625" style="7"/>
  </cols>
  <sheetData>
    <row r="1" spans="1:8" s="6" customFormat="1" ht="24" customHeight="1" x14ac:dyDescent="0.2">
      <c r="A1" s="15"/>
      <c r="B1" s="16"/>
      <c r="C1" s="16"/>
      <c r="D1" s="16"/>
      <c r="E1" s="16"/>
      <c r="F1" s="16"/>
      <c r="G1" s="16"/>
      <c r="H1" s="13"/>
    </row>
    <row r="2" spans="1:8" s="6" customFormat="1" ht="25.5" customHeight="1" x14ac:dyDescent="0.2">
      <c r="A2" s="222" t="s">
        <v>21</v>
      </c>
      <c r="B2" s="222"/>
      <c r="C2" s="222"/>
      <c r="D2" s="222"/>
      <c r="E2" s="222"/>
      <c r="F2" s="222"/>
      <c r="G2" s="222"/>
      <c r="H2" s="222"/>
    </row>
    <row r="3" spans="1:8" s="6" customFormat="1" ht="21" customHeight="1" x14ac:dyDescent="0.2">
      <c r="A3" s="223" t="s">
        <v>131</v>
      </c>
      <c r="B3" s="223"/>
      <c r="C3" s="223"/>
      <c r="D3" s="223"/>
      <c r="E3" s="223"/>
      <c r="F3" s="223"/>
      <c r="G3" s="223"/>
      <c r="H3" s="223"/>
    </row>
    <row r="5" spans="1:8" s="8" customFormat="1" ht="61.5" customHeight="1" x14ac:dyDescent="0.2">
      <c r="A5" s="73" t="s">
        <v>10</v>
      </c>
      <c r="B5" s="73" t="s">
        <v>20</v>
      </c>
      <c r="C5" s="73" t="s">
        <v>0</v>
      </c>
      <c r="D5" s="73" t="s">
        <v>1</v>
      </c>
      <c r="E5" s="73" t="s">
        <v>2</v>
      </c>
      <c r="F5" s="73" t="s">
        <v>3</v>
      </c>
      <c r="G5" s="73" t="s">
        <v>132</v>
      </c>
      <c r="H5" s="74" t="s">
        <v>35</v>
      </c>
    </row>
    <row r="6" spans="1:8" s="2" customFormat="1" ht="67.5" x14ac:dyDescent="0.2">
      <c r="A6" s="35">
        <v>1</v>
      </c>
      <c r="B6" s="225" t="s">
        <v>13</v>
      </c>
      <c r="C6" s="12" t="s">
        <v>76</v>
      </c>
      <c r="D6" s="35" t="s">
        <v>18</v>
      </c>
      <c r="E6" s="35" t="s">
        <v>45</v>
      </c>
      <c r="F6" s="29" t="s">
        <v>115</v>
      </c>
      <c r="G6" s="20" t="s">
        <v>137</v>
      </c>
      <c r="H6" s="75" t="s">
        <v>97</v>
      </c>
    </row>
    <row r="7" spans="1:8" s="2" customFormat="1" ht="32.25" customHeight="1" x14ac:dyDescent="0.2">
      <c r="A7" s="35">
        <v>2</v>
      </c>
      <c r="B7" s="226"/>
      <c r="C7" s="12" t="s">
        <v>161</v>
      </c>
      <c r="D7" s="35" t="s">
        <v>7</v>
      </c>
      <c r="E7" s="35" t="s">
        <v>157</v>
      </c>
      <c r="F7" s="29" t="s">
        <v>163</v>
      </c>
      <c r="G7" s="20" t="s">
        <v>144</v>
      </c>
      <c r="H7" s="75" t="s">
        <v>160</v>
      </c>
    </row>
    <row r="8" spans="1:8" s="2" customFormat="1" ht="33.75" x14ac:dyDescent="0.2">
      <c r="A8" s="35">
        <v>3</v>
      </c>
      <c r="B8" s="224" t="s">
        <v>23</v>
      </c>
      <c r="C8" s="12" t="s">
        <v>44</v>
      </c>
      <c r="D8" s="35" t="s">
        <v>18</v>
      </c>
      <c r="E8" s="35" t="s">
        <v>45</v>
      </c>
      <c r="F8" s="35" t="s">
        <v>46</v>
      </c>
      <c r="G8" s="20" t="s">
        <v>144</v>
      </c>
      <c r="H8" s="75" t="s">
        <v>47</v>
      </c>
    </row>
    <row r="9" spans="1:8" s="2" customFormat="1" ht="57" customHeight="1" x14ac:dyDescent="0.2">
      <c r="A9" s="35">
        <v>4</v>
      </c>
      <c r="B9" s="224"/>
      <c r="C9" s="12" t="s">
        <v>54</v>
      </c>
      <c r="D9" s="35" t="s">
        <v>7</v>
      </c>
      <c r="E9" s="35" t="s">
        <v>45</v>
      </c>
      <c r="F9" s="35" t="s">
        <v>55</v>
      </c>
      <c r="G9" s="20" t="s">
        <v>141</v>
      </c>
      <c r="H9" s="75" t="s">
        <v>58</v>
      </c>
    </row>
    <row r="10" spans="1:8" s="3" customFormat="1" ht="67.5" x14ac:dyDescent="0.2">
      <c r="A10" s="35">
        <v>5</v>
      </c>
      <c r="B10" s="67" t="s">
        <v>14</v>
      </c>
      <c r="C10" s="12" t="s">
        <v>76</v>
      </c>
      <c r="D10" s="35" t="s">
        <v>18</v>
      </c>
      <c r="E10" s="35" t="s">
        <v>45</v>
      </c>
      <c r="F10" s="29" t="s">
        <v>104</v>
      </c>
      <c r="G10" s="20" t="s">
        <v>139</v>
      </c>
      <c r="H10" s="75" t="s">
        <v>25</v>
      </c>
    </row>
    <row r="11" spans="1:8" s="2" customFormat="1" ht="45" x14ac:dyDescent="0.2">
      <c r="A11" s="35">
        <v>6</v>
      </c>
      <c r="B11" s="68" t="s">
        <v>26</v>
      </c>
      <c r="C11" s="12" t="s">
        <v>42</v>
      </c>
      <c r="D11" s="35" t="s">
        <v>7</v>
      </c>
      <c r="E11" s="35" t="s">
        <v>39</v>
      </c>
      <c r="F11" s="29" t="s">
        <v>43</v>
      </c>
      <c r="G11" s="20" t="s">
        <v>140</v>
      </c>
      <c r="H11" s="75" t="s">
        <v>37</v>
      </c>
    </row>
    <row r="12" spans="1:8" s="2" customFormat="1" ht="67.5" x14ac:dyDescent="0.2">
      <c r="A12" s="35">
        <v>7</v>
      </c>
      <c r="B12" s="69" t="s">
        <v>15</v>
      </c>
      <c r="C12" s="12" t="s">
        <v>64</v>
      </c>
      <c r="D12" s="35" t="s">
        <v>18</v>
      </c>
      <c r="E12" s="35" t="s">
        <v>65</v>
      </c>
      <c r="F12" s="29" t="s">
        <v>66</v>
      </c>
      <c r="G12" s="70" t="s">
        <v>137</v>
      </c>
      <c r="H12" s="75" t="s">
        <v>69</v>
      </c>
    </row>
    <row r="13" spans="1:8" s="2" customFormat="1" ht="67.5" x14ac:dyDescent="0.2">
      <c r="A13" s="35">
        <v>8</v>
      </c>
      <c r="B13" s="66" t="s">
        <v>98</v>
      </c>
      <c r="C13" s="12" t="s">
        <v>76</v>
      </c>
      <c r="D13" s="35" t="s">
        <v>18</v>
      </c>
      <c r="E13" s="35" t="s">
        <v>65</v>
      </c>
      <c r="F13" s="29" t="s">
        <v>100</v>
      </c>
      <c r="G13" s="71" t="s">
        <v>138</v>
      </c>
      <c r="H13" s="75" t="s">
        <v>103</v>
      </c>
    </row>
    <row r="14" spans="1:8" s="2" customFormat="1" ht="57" customHeight="1" x14ac:dyDescent="0.2">
      <c r="A14" s="35">
        <v>9</v>
      </c>
      <c r="B14" s="66" t="s">
        <v>128</v>
      </c>
      <c r="C14" s="12" t="s">
        <v>150</v>
      </c>
      <c r="D14" s="35" t="s">
        <v>7</v>
      </c>
      <c r="E14" s="35" t="s">
        <v>146</v>
      </c>
      <c r="F14" s="29" t="s">
        <v>147</v>
      </c>
      <c r="G14" s="71" t="s">
        <v>144</v>
      </c>
      <c r="H14" s="72" t="s">
        <v>151</v>
      </c>
    </row>
    <row r="15" spans="1:8" s="3" customFormat="1" ht="67.5" x14ac:dyDescent="0.2">
      <c r="A15" s="35">
        <v>10</v>
      </c>
      <c r="B15" s="66" t="s">
        <v>107</v>
      </c>
      <c r="C15" s="12" t="s">
        <v>76</v>
      </c>
      <c r="D15" s="35" t="s">
        <v>7</v>
      </c>
      <c r="E15" s="35" t="s">
        <v>45</v>
      </c>
      <c r="F15" s="29" t="s">
        <v>108</v>
      </c>
      <c r="G15" s="45" t="s">
        <v>139</v>
      </c>
      <c r="H15" s="75" t="s">
        <v>111</v>
      </c>
    </row>
    <row r="16" spans="1:8" s="3" customFormat="1" ht="67.5" x14ac:dyDescent="0.2">
      <c r="A16" s="35">
        <v>11</v>
      </c>
      <c r="B16" s="65" t="s">
        <v>33</v>
      </c>
      <c r="C16" s="12" t="s">
        <v>76</v>
      </c>
      <c r="D16" s="35" t="s">
        <v>7</v>
      </c>
      <c r="E16" s="35" t="s">
        <v>45</v>
      </c>
      <c r="F16" s="29" t="s">
        <v>114</v>
      </c>
      <c r="G16" s="45" t="s">
        <v>142</v>
      </c>
      <c r="H16" s="75" t="s">
        <v>79</v>
      </c>
    </row>
    <row r="17" spans="1:8" s="3" customFormat="1" ht="67.5" x14ac:dyDescent="0.2">
      <c r="A17" s="35">
        <v>12</v>
      </c>
      <c r="B17" s="65" t="s">
        <v>74</v>
      </c>
      <c r="C17" s="12" t="s">
        <v>64</v>
      </c>
      <c r="D17" s="35" t="s">
        <v>18</v>
      </c>
      <c r="E17" s="35" t="s">
        <v>45</v>
      </c>
      <c r="F17" s="29" t="s">
        <v>70</v>
      </c>
      <c r="G17" s="45" t="s">
        <v>145</v>
      </c>
      <c r="H17" s="75" t="s">
        <v>73</v>
      </c>
    </row>
    <row r="18" spans="1:8" s="3" customFormat="1" ht="25.5" customHeight="1" x14ac:dyDescent="0.2">
      <c r="A18" s="35">
        <v>13</v>
      </c>
      <c r="B18" s="65" t="s">
        <v>156</v>
      </c>
      <c r="C18" s="12" t="s">
        <v>161</v>
      </c>
      <c r="D18" s="35" t="s">
        <v>18</v>
      </c>
      <c r="E18" s="35" t="s">
        <v>157</v>
      </c>
      <c r="F18" s="29" t="s">
        <v>162</v>
      </c>
      <c r="G18" s="45" t="s">
        <v>144</v>
      </c>
      <c r="H18" s="75" t="s">
        <v>158</v>
      </c>
    </row>
    <row r="19" spans="1:8" s="3" customFormat="1" ht="56.25" x14ac:dyDescent="0.2">
      <c r="A19" s="35">
        <v>14</v>
      </c>
      <c r="B19" s="221" t="s">
        <v>16</v>
      </c>
      <c r="C19" s="12" t="s">
        <v>54</v>
      </c>
      <c r="D19" s="35" t="s">
        <v>7</v>
      </c>
      <c r="E19" s="35" t="s">
        <v>45</v>
      </c>
      <c r="F19" s="35" t="s">
        <v>59</v>
      </c>
      <c r="G19" s="45" t="s">
        <v>141</v>
      </c>
      <c r="H19" s="75" t="s">
        <v>62</v>
      </c>
    </row>
    <row r="20" spans="1:8" ht="67.5" x14ac:dyDescent="0.2">
      <c r="A20" s="35">
        <v>15</v>
      </c>
      <c r="B20" s="221"/>
      <c r="C20" s="12" t="s">
        <v>76</v>
      </c>
      <c r="D20" s="35" t="s">
        <v>7</v>
      </c>
      <c r="E20" s="35" t="s">
        <v>80</v>
      </c>
      <c r="F20" s="29" t="s">
        <v>81</v>
      </c>
      <c r="G20" s="20" t="s">
        <v>143</v>
      </c>
      <c r="H20" s="75" t="s">
        <v>34</v>
      </c>
    </row>
    <row r="21" spans="1:8" ht="67.5" x14ac:dyDescent="0.2">
      <c r="A21" s="35">
        <v>16</v>
      </c>
      <c r="B21" s="65" t="s">
        <v>84</v>
      </c>
      <c r="C21" s="12" t="s">
        <v>76</v>
      </c>
      <c r="D21" s="35" t="s">
        <v>7</v>
      </c>
      <c r="E21" s="35" t="s">
        <v>45</v>
      </c>
      <c r="F21" s="35" t="s">
        <v>86</v>
      </c>
      <c r="G21" s="70" t="s">
        <v>155</v>
      </c>
      <c r="H21" s="75" t="s">
        <v>89</v>
      </c>
    </row>
    <row r="22" spans="1:8" ht="67.5" x14ac:dyDescent="0.2">
      <c r="A22" s="35">
        <v>17</v>
      </c>
      <c r="B22" s="65" t="s">
        <v>90</v>
      </c>
      <c r="C22" s="12" t="s">
        <v>76</v>
      </c>
      <c r="D22" s="35" t="s">
        <v>7</v>
      </c>
      <c r="E22" s="35" t="s">
        <v>45</v>
      </c>
      <c r="F22" s="35" t="s">
        <v>91</v>
      </c>
      <c r="G22" s="70" t="s">
        <v>154</v>
      </c>
      <c r="H22" s="75" t="s">
        <v>94</v>
      </c>
    </row>
  </sheetData>
  <mergeCells count="5">
    <mergeCell ref="B19:B20"/>
    <mergeCell ref="A2:H2"/>
    <mergeCell ref="A3:H3"/>
    <mergeCell ref="B8:B9"/>
    <mergeCell ref="B6:B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PNIII_2024</vt:lpstr>
      <vt:lpstr>Sheet1</vt:lpstr>
      <vt:lpstr>PNIII_2024!Print_Titles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2025-07-11T08:40:02Z</dcterms:modified>
</cp:coreProperties>
</file>