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3E3A75C-87E5-450E-9340-7603FED552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N IV_2025" sheetId="1" r:id="rId1"/>
  </sheets>
  <definedNames>
    <definedName name="_xlnm._FilterDatabase" localSheetId="0" hidden="1">'PN IV_2025'!$A$7:$L$25</definedName>
    <definedName name="_xlnm.Print_Titles" localSheetId="0">'PN IV_2025'!$6:$6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M15" i="1" l="1"/>
  <c r="L15" i="1"/>
  <c r="M32" i="1" l="1"/>
  <c r="M30" i="1"/>
  <c r="M25" i="1"/>
  <c r="L25" i="1"/>
  <c r="M23" i="1"/>
  <c r="L23" i="1"/>
  <c r="M21" i="1"/>
  <c r="L21" i="1"/>
  <c r="M19" i="1"/>
  <c r="L19" i="1"/>
  <c r="M17" i="1"/>
  <c r="M12" i="1"/>
  <c r="L12" i="1"/>
  <c r="M28" i="1" l="1"/>
  <c r="M35" i="1" s="1"/>
  <c r="L28" i="1"/>
  <c r="L17" i="1" l="1"/>
  <c r="L32" i="1"/>
  <c r="L30" i="1"/>
  <c r="L34" i="1" l="1"/>
</calcChain>
</file>

<file path=xl/sharedStrings.xml><?xml version="1.0" encoding="utf-8"?>
<sst xmlns="http://schemas.openxmlformats.org/spreadsheetml/2006/main" count="159" uniqueCount="128">
  <si>
    <t>Coordonator / Partener</t>
  </si>
  <si>
    <t>Perioada de derulare</t>
  </si>
  <si>
    <t>Nr. / Data Contractului  ACRONIM</t>
  </si>
  <si>
    <t>Domeniul de cercetare</t>
  </si>
  <si>
    <t>Coordonator</t>
  </si>
  <si>
    <t>Cod Depunere</t>
  </si>
  <si>
    <t>TOTAL DEPARTAMENTUL DE CONSTRUCŢII METALICE ŞI MECANICA CONSTRUCŢIILOR</t>
  </si>
  <si>
    <t>CMMC</t>
  </si>
  <si>
    <t>Titlul  Proiectului / Activitatea Finanţată</t>
  </si>
  <si>
    <t>Partener</t>
  </si>
  <si>
    <t>Adresă pagină WEB</t>
  </si>
  <si>
    <t>Dep.</t>
  </si>
  <si>
    <t xml:space="preserve">      PROIECTE FINANŢATE DIN FONDURI NAŢIONALE </t>
  </si>
  <si>
    <t>CTI</t>
  </si>
  <si>
    <t>Informatică</t>
  </si>
  <si>
    <t>Științe inginerești</t>
  </si>
  <si>
    <t xml:space="preserve">TOTAL DEPARTAMENTUL DE ELECTROENERGETICĂ </t>
  </si>
  <si>
    <t>EE</t>
  </si>
  <si>
    <t>Director proiect și Echipa</t>
  </si>
  <si>
    <t>TOTAL  DEPARTAMENTUL CALCULATOARE ȘI TEHNOLOGIA INFORMAȚIEI</t>
  </si>
  <si>
    <t>GHERMAN Vasile Daniel</t>
  </si>
  <si>
    <t>HIDRO</t>
  </si>
  <si>
    <t xml:space="preserve">TOTAL DEPARTAMENTUL DE HIDROTEHNICĂ </t>
  </si>
  <si>
    <t>TOTAL DEPARTAMENTUL DE MECATRONICĂ</t>
  </si>
  <si>
    <t>ICER</t>
  </si>
  <si>
    <t>TĂNASĂ Constantin</t>
  </si>
  <si>
    <t>CCI</t>
  </si>
  <si>
    <t>TOTAL DEPARTAMENTUL DE CONSTRUCŢII CIVILE ŞI INSTALAȚII</t>
  </si>
  <si>
    <t>TOTAL INSTITUTUL DE CERCETĂRI PENTRU ENERGII REGENERABILE</t>
  </si>
  <si>
    <t>CCTFC</t>
  </si>
  <si>
    <t>TOTAL DEPARTAMENTUL DE CĂI DE COMUNICAȚIE TERESTRE, FUNDAȚII ȘI CADASTRU</t>
  </si>
  <si>
    <t xml:space="preserve">Valoarea totală a contractului        - lei - </t>
  </si>
  <si>
    <t>2024-2026</t>
  </si>
  <si>
    <t>39PHE / 2024   LAND4CLIMATE</t>
  </si>
  <si>
    <t>PN-IV-P8-8.1-PRE-HE-ORG-2023-0110</t>
  </si>
  <si>
    <t>Utilizarea terenurilor private pentru instrumentarea soluției bazate pe natură în transformarea sistemică către o Europă rezilientă la climă</t>
  </si>
  <si>
    <t>HĂLBAC-COTOARĂ-ZAMFIR Rareș</t>
  </si>
  <si>
    <t>2024 - 2026</t>
  </si>
  <si>
    <t>6Sol(T6) / 2024 MSUPT</t>
  </si>
  <si>
    <t>PN-IV-P6-6.3-SOL-2024-2-0265</t>
  </si>
  <si>
    <t>Sisteme și echipamente inovative pentru punerea în aplicare a măsurilor autorizate din mandatele de securitate națională</t>
  </si>
  <si>
    <t>BOCAN Valer</t>
  </si>
  <si>
    <t>MMUT</t>
  </si>
  <si>
    <t>2024 - 2027</t>
  </si>
  <si>
    <t>12Sol(T1) / 2024 REACT</t>
  </si>
  <si>
    <t>PN-IV-P6-6.3-SOL-2024-2-0314</t>
  </si>
  <si>
    <t>Reducerea emisiilor poluante și a consumului de combustibil la motoarele Diesel care echipează navele din dotarea Forțelor Navale Române</t>
  </si>
  <si>
    <t>MIHON Nicolae Liviu</t>
  </si>
  <si>
    <t>TOTAL DEPARTAMENTUL DE MAȘINI MECANICE, UTILAJE ȘI TRANSPORTURI</t>
  </si>
  <si>
    <t>2024 - 2025</t>
  </si>
  <si>
    <t>7EUD / 2024 RoNaQCI</t>
  </si>
  <si>
    <t>PN-IV-P8-8.2-EUD-2024-0018</t>
  </si>
  <si>
    <t>Infrastructura Națională de Comunicații Cuantice în România</t>
  </si>
  <si>
    <t>UDRESCU Mihai</t>
  </si>
  <si>
    <t xml:space="preserve">MAN </t>
  </si>
  <si>
    <t>TOTAL DEPARTAMENTUL DE MANAGEMENT</t>
  </si>
  <si>
    <t>BOSIOC Alin Ilie</t>
  </si>
  <si>
    <t>DERULATE ÎN ANUL 2025</t>
  </si>
  <si>
    <t>MRM</t>
  </si>
  <si>
    <t>TOTAL VALOARE  CONTRACTATĂ PE ANUL 2025</t>
  </si>
  <si>
    <t>TOTAL VALOARE  CONTRACTE DERULATE ÎN ANUL 2025</t>
  </si>
  <si>
    <t>2025 - 2026</t>
  </si>
  <si>
    <t>11 PTE / 2025  DAMPRO</t>
  </si>
  <si>
    <t>PN-IV-P7-7.1-PTE-2024-0624</t>
  </si>
  <si>
    <t>Procedură de optimizare rapidă a performanței structurilor cu sisteme avansate de protecție seismică</t>
  </si>
  <si>
    <t>Securitate civilă pentru societate (ASC)</t>
  </si>
  <si>
    <t>STRATAN Aurel</t>
  </si>
  <si>
    <t>16 BMBE / 2025  WalRoCarb</t>
  </si>
  <si>
    <t>PN-IV-P8-8.3-PM-RO-BE-2024-0029</t>
  </si>
  <si>
    <t>Carbonatarea accelerată a betoanelor produse cu materiale reciclate și cenușă din biomasă</t>
  </si>
  <si>
    <t>Digitalizare, industrie și spațiu (ASC); Economie digitală și tehnologii spațiale (DSIN); Materiale funcționale avansate (DSIN); Fabricație avansată (DSIN)</t>
  </si>
  <si>
    <t>DAN Sorin</t>
  </si>
  <si>
    <t>10 BMBE / 2025  Mycored</t>
  </si>
  <si>
    <t>PN-IV-P8-8.3-PM-RO-BE-2024-0015</t>
  </si>
  <si>
    <t>Identificarea mecanismelor complexe de adaptare ale micobacteriilor la medii sulfidice extreme cu interfețe redox gaz-gaz</t>
  </si>
  <si>
    <t>Sănătate (ASC); Sănătate –prevenție, diagnostic și tratament avansat (DSIN)</t>
  </si>
  <si>
    <t>PANA Adrian</t>
  </si>
  <si>
    <t>57 PED / 2025 Smart Balance</t>
  </si>
  <si>
    <t>PN-IV-P7-7.1-PED-2024-1568</t>
  </si>
  <si>
    <t>Sistem inteligent de echilibrare a circulației de puteri în rețele de distribuție trifazate cu concentrații mari de prosumatori monofazați</t>
  </si>
  <si>
    <t>Climă, energie și mobilitate (ASC); Energie și mobilitate (DSIN)</t>
  </si>
  <si>
    <t>2025 - 2027</t>
  </si>
  <si>
    <t>26 PCE/03.01.2025 CLIM-FINANCE</t>
  </si>
  <si>
    <t>PN-IV-P1-PCE-2023-0679</t>
  </si>
  <si>
    <t>Finanțele și schimbările climatice: investigarea interdependenței dintre prețul produselor energetice, finanțele verzi, emisii și politica monetară</t>
  </si>
  <si>
    <t>Științe sociale și economice</t>
  </si>
  <si>
    <t>ALBULESCU Claudiu Tiberiu</t>
  </si>
  <si>
    <t>55 PCE/03.01.2025</t>
  </si>
  <si>
    <t>PN-IV-P1-PCE-2023-1446</t>
  </si>
  <si>
    <t>Structuri inspirate din natură pentru o mai bună integritate și durabilitate</t>
  </si>
  <si>
    <t>MARȘAVINA Liviu</t>
  </si>
  <si>
    <t>20 PED / 2025 EFFICIENT-JET</t>
  </si>
  <si>
    <t>PN-IV-P7-7.1-PED-2024-1113</t>
  </si>
  <si>
    <t>Control cu jet de apă energetic-eficient pentru creșterea flexibilității în operare a turbinelor hidraulice</t>
  </si>
  <si>
    <t>22 PED / 2025     IRiS</t>
  </si>
  <si>
    <t>PN-IV-P7-7.1-PED-2024-1209</t>
  </si>
  <si>
    <t>IRiS ajustabil pentru controlul instabilităților auto-induse generate de curgerea cu rotație din difuzorul conic al turbinelor hidraulice</t>
  </si>
  <si>
    <t>PLANUL NAŢIONAL DE CERCETARE, DEZVOLTARE ŞI INOVARE 2022-2027, PNCDI IV</t>
  </si>
  <si>
    <t>70 PED / 2025  RECENT</t>
  </si>
  <si>
    <t>PN-IV-P7-7.1-PED-2024-2524</t>
  </si>
  <si>
    <t>Contravântuiri cu flambaj împiedicat din oțel inoxidabil pentru cadre rezistente seismic cu capacitate de recentrare</t>
  </si>
  <si>
    <t xml:space="preserve">Valoarea contractului pe anul 2025          - lei - </t>
  </si>
  <si>
    <t>https://bocan.ro/research-projects/</t>
  </si>
  <si>
    <t>https://ronaqci.eu/</t>
  </si>
  <si>
    <t>https://www.researching.ro/39phe/</t>
  </si>
  <si>
    <t>https://comoti.ro/12sol/</t>
  </si>
  <si>
    <t>SOLUȚII</t>
  </si>
  <si>
    <t xml:space="preserve">Europa Digitală </t>
  </si>
  <si>
    <t>PTE</t>
  </si>
  <si>
    <t>PED</t>
  </si>
  <si>
    <t xml:space="preserve"> România - Belgia-Valonia </t>
  </si>
  <si>
    <t>Tip Proiect</t>
  </si>
  <si>
    <t>Premiere Orizont Europa</t>
  </si>
  <si>
    <t>PCE</t>
  </si>
  <si>
    <t>TOTAL PROIECTE DERULATE ÎN 2024 PE DEPARTAMENTE</t>
  </si>
  <si>
    <t>DEPARTAMENTUL</t>
  </si>
  <si>
    <t>NR. PROIECTE</t>
  </si>
  <si>
    <t>CALCULATOARE ȘI TEHNOLOGIA INFORMAȚIEI</t>
  </si>
  <si>
    <t>CONSTRUCŢII METALICE ŞI MECANICA CONSTRUCŢIILOR</t>
  </si>
  <si>
    <t>CONSTRUCȚII CIVILE ȘI INSTALAȚII</t>
  </si>
  <si>
    <t>CĂI DE COMUNICAȚIE TERESTRE, FUNDAȚII ȘI CADASTRU</t>
  </si>
  <si>
    <t>ELECTROENERGETICĂ</t>
  </si>
  <si>
    <t>HIDROTEHNICĂ</t>
  </si>
  <si>
    <t>MANAGEMENT</t>
  </si>
  <si>
    <t>MAȘINI MECANICE, UTILAJE ȘI TRANSPORTURI</t>
  </si>
  <si>
    <t xml:space="preserve">INSTITUTUL DE CERCETĂRI PENTRU ENERGII REGENERABILE </t>
  </si>
  <si>
    <t>TOTAL PROIECTE</t>
  </si>
  <si>
    <t>MECANICA ȘI REZISTENȚA MATERIALELOR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</si>
</sst>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  <charset val="238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color theme="3" tint="0.3999755851924192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8"/>
      <color indexed="12"/>
      <name val="Arial"/>
      <family val="2"/>
      <charset val="238"/>
    </font>
    <font>
      <u/>
      <sz val="8"/>
      <color indexed="12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0" borderId="11" xfId="0" applyFont="1" applyBorder="1"/>
    <xf numFmtId="0" fontId="4" fillId="0" borderId="0" xfId="0" applyFont="1" applyAlignment="1">
      <alignment horizontal="center" vertical="center"/>
    </xf>
    <xf numFmtId="0" fontId="14" fillId="3" borderId="6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4" fontId="6" fillId="5" borderId="13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5" xfId="0" applyFont="1" applyBorder="1"/>
    <xf numFmtId="0" fontId="4" fillId="0" borderId="11" xfId="0" applyFont="1" applyBorder="1" applyAlignment="1">
      <alignment horizontal="center" vertical="center"/>
    </xf>
    <xf numFmtId="0" fontId="14" fillId="3" borderId="9" xfId="1" applyFont="1" applyFill="1" applyBorder="1" applyAlignment="1" applyProtection="1">
      <alignment horizontal="center" vertical="center" wrapText="1"/>
    </xf>
    <xf numFmtId="0" fontId="15" fillId="3" borderId="10" xfId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4" fillId="0" borderId="17" xfId="1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14" fillId="3" borderId="26" xfId="1" applyFont="1" applyFill="1" applyBorder="1" applyAlignment="1" applyProtection="1">
      <alignment horizontal="center" vertical="center" wrapText="1"/>
    </xf>
    <xf numFmtId="0" fontId="14" fillId="0" borderId="16" xfId="1" applyFont="1" applyFill="1" applyBorder="1" applyAlignment="1" applyProtection="1">
      <alignment horizontal="center" vertical="center" wrapText="1"/>
    </xf>
    <xf numFmtId="4" fontId="6" fillId="4" borderId="11" xfId="0" applyNumberFormat="1" applyFont="1" applyFill="1" applyBorder="1"/>
    <xf numFmtId="0" fontId="6" fillId="2" borderId="15" xfId="0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" fontId="4" fillId="3" borderId="26" xfId="0" applyNumberFormat="1" applyFont="1" applyFill="1" applyBorder="1" applyAlignment="1">
      <alignment horizontal="right" vertical="center" wrapText="1"/>
    </xf>
    <xf numFmtId="4" fontId="6" fillId="4" borderId="8" xfId="0" applyNumberFormat="1" applyFont="1" applyFill="1" applyBorder="1"/>
    <xf numFmtId="4" fontId="6" fillId="8" borderId="15" xfId="0" applyNumberFormat="1" applyFont="1" applyFill="1" applyBorder="1"/>
    <xf numFmtId="4" fontId="6" fillId="6" borderId="6" xfId="0" applyNumberFormat="1" applyFont="1" applyFill="1" applyBorder="1" applyAlignment="1">
      <alignment horizontal="right"/>
    </xf>
    <xf numFmtId="4" fontId="6" fillId="6" borderId="27" xfId="0" applyNumberFormat="1" applyFont="1" applyFill="1" applyBorder="1" applyAlignment="1">
      <alignment horizontal="right"/>
    </xf>
    <xf numFmtId="4" fontId="4" fillId="3" borderId="6" xfId="0" applyNumberFormat="1" applyFont="1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0" fontId="2" fillId="0" borderId="26" xfId="0" applyFont="1" applyBorder="1" applyAlignment="1">
      <alignment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4" fillId="0" borderId="28" xfId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 wrapText="1"/>
    </xf>
    <xf numFmtId="0" fontId="15" fillId="3" borderId="18" xfId="1" applyFont="1" applyFill="1" applyBorder="1" applyAlignment="1" applyProtection="1">
      <alignment horizontal="center" vertical="center" wrapText="1"/>
    </xf>
    <xf numFmtId="0" fontId="14" fillId="0" borderId="16" xfId="1" applyFont="1" applyBorder="1" applyAlignment="1" applyProtection="1">
      <alignment horizontal="center" vertical="center" wrapText="1"/>
    </xf>
    <xf numFmtId="0" fontId="14" fillId="0" borderId="30" xfId="1" applyFont="1" applyBorder="1" applyAlignment="1" applyProtection="1">
      <alignment horizontal="center" vertical="center" wrapText="1"/>
    </xf>
    <xf numFmtId="0" fontId="14" fillId="0" borderId="30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/>
    <xf numFmtId="0" fontId="6" fillId="2" borderId="3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4" fontId="4" fillId="3" borderId="34" xfId="0" applyNumberFormat="1" applyFont="1" applyFill="1" applyBorder="1" applyAlignment="1">
      <alignment horizontal="right" vertical="center" wrapText="1"/>
    </xf>
    <xf numFmtId="4" fontId="4" fillId="3" borderId="35" xfId="0" applyNumberFormat="1" applyFont="1" applyFill="1" applyBorder="1" applyAlignment="1">
      <alignment horizontal="right" vertical="center" wrapText="1"/>
    </xf>
    <xf numFmtId="0" fontId="14" fillId="0" borderId="0" xfId="1" applyFont="1" applyBorder="1" applyAlignment="1" applyProtection="1">
      <alignment horizontal="center" vertical="center" wrapText="1"/>
    </xf>
    <xf numFmtId="4" fontId="4" fillId="3" borderId="36" xfId="0" applyNumberFormat="1" applyFont="1" applyFill="1" applyBorder="1" applyAlignment="1">
      <alignment horizontal="right" vertical="center" wrapText="1"/>
    </xf>
    <xf numFmtId="4" fontId="6" fillId="4" borderId="15" xfId="0" applyNumberFormat="1" applyFont="1" applyFill="1" applyBorder="1"/>
    <xf numFmtId="0" fontId="4" fillId="7" borderId="7" xfId="0" applyFont="1" applyFill="1" applyBorder="1" applyAlignment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4" fontId="16" fillId="6" borderId="13" xfId="0" applyNumberFormat="1" applyFont="1" applyFill="1" applyBorder="1"/>
    <xf numFmtId="0" fontId="1" fillId="0" borderId="36" xfId="0" applyFont="1" applyBorder="1"/>
    <xf numFmtId="4" fontId="6" fillId="7" borderId="36" xfId="0" applyNumberFormat="1" applyFont="1" applyFill="1" applyBorder="1"/>
    <xf numFmtId="0" fontId="15" fillId="3" borderId="26" xfId="1" applyFont="1" applyFill="1" applyBorder="1" applyAlignment="1" applyProtection="1">
      <alignment horizontal="center" vertical="center" wrapText="1"/>
    </xf>
    <xf numFmtId="0" fontId="15" fillId="3" borderId="24" xfId="1" applyFont="1" applyFill="1" applyBorder="1" applyAlignment="1" applyProtection="1">
      <alignment horizontal="center" vertical="center" wrapText="1"/>
    </xf>
    <xf numFmtId="0" fontId="13" fillId="8" borderId="14" xfId="0" applyFont="1" applyFill="1" applyBorder="1" applyAlignment="1">
      <alignment horizontal="left" vertical="center"/>
    </xf>
    <xf numFmtId="0" fontId="13" fillId="8" borderId="1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4" fillId="0" borderId="9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4" fillId="0" borderId="6" xfId="1" applyFont="1" applyBorder="1" applyAlignment="1" applyProtection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33" xfId="0" applyNumberFormat="1" applyFont="1" applyFill="1" applyBorder="1" applyAlignment="1">
      <alignment horizontal="right" vertical="center" wrapText="1"/>
    </xf>
    <xf numFmtId="4" fontId="4" fillId="3" borderId="31" xfId="0" applyNumberFormat="1" applyFont="1" applyFill="1" applyBorder="1" applyAlignment="1">
      <alignment horizontal="right" vertical="center" wrapText="1"/>
    </xf>
    <xf numFmtId="4" fontId="4" fillId="3" borderId="18" xfId="0" applyNumberFormat="1" applyFont="1" applyFill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horizontal="right" vertical="center" wrapText="1"/>
    </xf>
    <xf numFmtId="4" fontId="4" fillId="3" borderId="22" xfId="0" applyNumberFormat="1" applyFont="1" applyFill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4" fillId="0" borderId="0" xfId="0" applyFont="1"/>
    <xf numFmtId="0" fontId="4" fillId="2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left" vertical="center" wrapText="1"/>
    </xf>
    <xf numFmtId="0" fontId="2" fillId="7" borderId="41" xfId="0" applyFont="1" applyFill="1" applyBorder="1" applyAlignment="1">
      <alignment horizontal="left" vertical="center" wrapText="1"/>
    </xf>
    <xf numFmtId="0" fontId="2" fillId="7" borderId="42" xfId="0" applyFont="1" applyFill="1" applyBorder="1" applyAlignment="1">
      <alignment horizontal="left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left" vertical="center"/>
    </xf>
    <xf numFmtId="0" fontId="2" fillId="7" borderId="41" xfId="0" applyFont="1" applyFill="1" applyBorder="1" applyAlignment="1">
      <alignment horizontal="left" vertical="center"/>
    </xf>
    <xf numFmtId="0" fontId="2" fillId="7" borderId="42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14" fillId="0" borderId="18" xfId="1" applyFont="1" applyBorder="1" applyAlignment="1" applyProtection="1">
      <alignment horizontal="center" vertical="center" wrapText="1"/>
    </xf>
    <xf numFmtId="0" fontId="14" fillId="3" borderId="4" xfId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9900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searching.ro/39phe/" TargetMode="External"/><Relationship Id="rId2" Type="http://schemas.openxmlformats.org/officeDocument/2006/relationships/hyperlink" Target="https://ronaqci.eu/" TargetMode="External"/><Relationship Id="rId1" Type="http://schemas.openxmlformats.org/officeDocument/2006/relationships/hyperlink" Target="https://bocan.ro/research-projects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Normal="100" zoomScaleSheetLayoutView="100" workbookViewId="0">
      <pane ySplit="7" topLeftCell="A8" activePane="bottomLeft" state="frozen"/>
      <selection pane="bottomLeft" activeCell="S12" sqref="S12"/>
    </sheetView>
  </sheetViews>
  <sheetFormatPr defaultColWidth="9.140625" defaultRowHeight="15" x14ac:dyDescent="0.25"/>
  <cols>
    <col min="1" max="1" width="8" style="60" customWidth="1"/>
    <col min="2" max="2" width="7.140625" style="60" customWidth="1"/>
    <col min="3" max="3" width="20.85546875" style="7" customWidth="1"/>
    <col min="4" max="4" width="13.42578125" style="7" customWidth="1"/>
    <col min="5" max="5" width="10.140625" style="7" customWidth="1"/>
    <col min="6" max="6" width="13.7109375" style="7" customWidth="1"/>
    <col min="7" max="7" width="12.140625" style="7" customWidth="1"/>
    <col min="8" max="8" width="23.42578125" style="7" customWidth="1"/>
    <col min="9" max="9" width="13.42578125" style="4" customWidth="1"/>
    <col min="10" max="10" width="14.28515625" style="4" customWidth="1"/>
    <col min="11" max="11" width="16" style="12" customWidth="1"/>
    <col min="12" max="13" width="14.42578125" style="29" customWidth="1"/>
    <col min="14" max="16384" width="9.140625" style="7"/>
  </cols>
  <sheetData>
    <row r="1" spans="1:13" s="6" customFormat="1" ht="24" customHeight="1" x14ac:dyDescent="0.2">
      <c r="B1" s="108" t="s">
        <v>97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67"/>
    </row>
    <row r="2" spans="1:13" s="6" customFormat="1" ht="24" customHeight="1" x14ac:dyDescent="0.25">
      <c r="A2" s="69"/>
      <c r="B2" s="59"/>
      <c r="C2" s="14"/>
      <c r="D2" s="14"/>
      <c r="E2" s="14"/>
      <c r="F2" s="14"/>
      <c r="G2" s="14"/>
      <c r="H2" s="14"/>
      <c r="I2" s="14"/>
      <c r="J2" s="14"/>
      <c r="K2" s="12"/>
      <c r="L2" s="28"/>
      <c r="M2" s="28"/>
    </row>
    <row r="3" spans="1:13" s="6" customFormat="1" ht="25.5" customHeight="1" x14ac:dyDescent="0.2">
      <c r="B3" s="109" t="s">
        <v>12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s="6" customFormat="1" ht="21" customHeight="1" x14ac:dyDescent="0.2">
      <c r="B4" s="110" t="s">
        <v>57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15.75" thickBot="1" x14ac:dyDescent="0.3"/>
    <row r="6" spans="1:13" s="8" customFormat="1" ht="61.5" customHeight="1" thickBot="1" x14ac:dyDescent="0.25">
      <c r="A6" s="70"/>
      <c r="B6" s="24" t="s">
        <v>11</v>
      </c>
      <c r="C6" s="25" t="s">
        <v>111</v>
      </c>
      <c r="D6" s="25" t="s">
        <v>0</v>
      </c>
      <c r="E6" s="25" t="s">
        <v>1</v>
      </c>
      <c r="F6" s="25" t="s">
        <v>2</v>
      </c>
      <c r="G6" s="25" t="s">
        <v>5</v>
      </c>
      <c r="H6" s="25" t="s">
        <v>8</v>
      </c>
      <c r="I6" s="25" t="s">
        <v>3</v>
      </c>
      <c r="J6" s="25" t="s">
        <v>10</v>
      </c>
      <c r="K6" s="25" t="s">
        <v>18</v>
      </c>
      <c r="L6" s="27" t="s">
        <v>101</v>
      </c>
      <c r="M6" s="75" t="s">
        <v>31</v>
      </c>
    </row>
    <row r="7" spans="1:13" s="8" customFormat="1" ht="13.5" thickBot="1" x14ac:dyDescent="0.25">
      <c r="A7" s="70"/>
      <c r="B7" s="9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5">
        <v>10</v>
      </c>
      <c r="L7" s="26">
        <v>11</v>
      </c>
      <c r="M7" s="43">
        <v>12</v>
      </c>
    </row>
    <row r="8" spans="1:13" s="2" customFormat="1" ht="35.25" customHeight="1" x14ac:dyDescent="0.2">
      <c r="A8" s="71"/>
      <c r="B8" s="96" t="s">
        <v>13</v>
      </c>
      <c r="C8" s="99" t="s">
        <v>106</v>
      </c>
      <c r="D8" s="99" t="s">
        <v>4</v>
      </c>
      <c r="E8" s="99" t="s">
        <v>37</v>
      </c>
      <c r="F8" s="99" t="s">
        <v>38</v>
      </c>
      <c r="G8" s="101" t="s">
        <v>39</v>
      </c>
      <c r="H8" s="103" t="s">
        <v>40</v>
      </c>
      <c r="I8" s="105" t="s">
        <v>14</v>
      </c>
      <c r="J8" s="168" t="s">
        <v>102</v>
      </c>
      <c r="K8" s="90" t="s">
        <v>41</v>
      </c>
      <c r="L8" s="121">
        <v>1367700</v>
      </c>
      <c r="M8" s="123">
        <v>1934550</v>
      </c>
    </row>
    <row r="9" spans="1:13" s="2" customFormat="1" ht="35.25" customHeight="1" x14ac:dyDescent="0.2">
      <c r="A9" s="71"/>
      <c r="B9" s="97"/>
      <c r="C9" s="100"/>
      <c r="D9" s="100"/>
      <c r="E9" s="100"/>
      <c r="F9" s="100"/>
      <c r="G9" s="102"/>
      <c r="H9" s="104"/>
      <c r="I9" s="106"/>
      <c r="J9" s="107"/>
      <c r="K9" s="33" t="s">
        <v>41</v>
      </c>
      <c r="L9" s="122"/>
      <c r="M9" s="124"/>
    </row>
    <row r="10" spans="1:13" s="2" customFormat="1" ht="49.5" customHeight="1" x14ac:dyDescent="0.2">
      <c r="A10" s="71"/>
      <c r="B10" s="97"/>
      <c r="C10" s="119" t="s">
        <v>107</v>
      </c>
      <c r="D10" s="119" t="s">
        <v>4</v>
      </c>
      <c r="E10" s="119" t="s">
        <v>49</v>
      </c>
      <c r="F10" s="119" t="s">
        <v>50</v>
      </c>
      <c r="G10" s="114" t="s">
        <v>51</v>
      </c>
      <c r="H10" s="116" t="s">
        <v>52</v>
      </c>
      <c r="I10" s="114" t="s">
        <v>14</v>
      </c>
      <c r="J10" s="169" t="s">
        <v>103</v>
      </c>
      <c r="K10" s="63" t="s">
        <v>53</v>
      </c>
      <c r="L10" s="125">
        <v>186649</v>
      </c>
      <c r="M10" s="127">
        <v>358077</v>
      </c>
    </row>
    <row r="11" spans="1:13" s="2" customFormat="1" ht="49.5" customHeight="1" thickBot="1" x14ac:dyDescent="0.25">
      <c r="A11" s="71"/>
      <c r="B11" s="98"/>
      <c r="C11" s="120"/>
      <c r="D11" s="120"/>
      <c r="E11" s="120"/>
      <c r="F11" s="120"/>
      <c r="G11" s="115"/>
      <c r="H11" s="117"/>
      <c r="I11" s="115"/>
      <c r="J11" s="118"/>
      <c r="K11" s="91" t="s">
        <v>53</v>
      </c>
      <c r="L11" s="126"/>
      <c r="M11" s="128"/>
    </row>
    <row r="12" spans="1:13" s="2" customFormat="1" ht="15.75" customHeight="1" thickBot="1" x14ac:dyDescent="0.25">
      <c r="A12" s="68"/>
      <c r="B12" s="111" t="s">
        <v>19</v>
      </c>
      <c r="C12" s="112"/>
      <c r="D12" s="112"/>
      <c r="E12" s="112"/>
      <c r="F12" s="112"/>
      <c r="G12" s="112"/>
      <c r="H12" s="112"/>
      <c r="I12" s="112"/>
      <c r="J12" s="112"/>
      <c r="K12" s="113"/>
      <c r="L12" s="48">
        <f>L8+L10</f>
        <v>1554349</v>
      </c>
      <c r="M12" s="49">
        <f>M8+M10</f>
        <v>2292627</v>
      </c>
    </row>
    <row r="13" spans="1:13" s="2" customFormat="1" ht="45" x14ac:dyDescent="0.2">
      <c r="A13" s="4"/>
      <c r="B13" s="94" t="s">
        <v>7</v>
      </c>
      <c r="C13" s="37" t="s">
        <v>108</v>
      </c>
      <c r="D13" s="37" t="s">
        <v>9</v>
      </c>
      <c r="E13" s="37" t="s">
        <v>61</v>
      </c>
      <c r="F13" s="51" t="s">
        <v>62</v>
      </c>
      <c r="G13" s="38" t="s">
        <v>63</v>
      </c>
      <c r="H13" s="39" t="s">
        <v>64</v>
      </c>
      <c r="I13" s="38" t="s">
        <v>65</v>
      </c>
      <c r="J13" s="40"/>
      <c r="K13" s="64" t="s">
        <v>66</v>
      </c>
      <c r="L13" s="45">
        <v>303411</v>
      </c>
      <c r="M13" s="79">
        <v>741001.25</v>
      </c>
    </row>
    <row r="14" spans="1:13" s="2" customFormat="1" ht="45.75" thickBot="1" x14ac:dyDescent="0.25">
      <c r="A14" s="4"/>
      <c r="B14" s="95"/>
      <c r="C14" s="1" t="s">
        <v>109</v>
      </c>
      <c r="D14" s="1" t="s">
        <v>4</v>
      </c>
      <c r="E14" s="1" t="s">
        <v>61</v>
      </c>
      <c r="F14" s="19" t="s">
        <v>98</v>
      </c>
      <c r="G14" s="18" t="s">
        <v>99</v>
      </c>
      <c r="H14" s="22" t="s">
        <v>100</v>
      </c>
      <c r="I14" s="18" t="s">
        <v>65</v>
      </c>
      <c r="J14" s="32"/>
      <c r="K14" s="65" t="s">
        <v>66</v>
      </c>
      <c r="L14" s="62">
        <v>432896</v>
      </c>
      <c r="M14" s="80">
        <v>766240</v>
      </c>
    </row>
    <row r="15" spans="1:13" s="2" customFormat="1" ht="15.75" customHeight="1" thickBot="1" x14ac:dyDescent="0.25">
      <c r="A15" s="68"/>
      <c r="B15" s="111" t="s">
        <v>6</v>
      </c>
      <c r="C15" s="112"/>
      <c r="D15" s="112"/>
      <c r="E15" s="112"/>
      <c r="F15" s="112"/>
      <c r="G15" s="112"/>
      <c r="H15" s="112"/>
      <c r="I15" s="112"/>
      <c r="J15" s="112"/>
      <c r="K15" s="113"/>
      <c r="L15" s="46">
        <f>L13+L14</f>
        <v>736307</v>
      </c>
      <c r="M15" s="83">
        <f>M13+M14</f>
        <v>1507241.25</v>
      </c>
    </row>
    <row r="16" spans="1:13" s="2" customFormat="1" ht="120" customHeight="1" thickBot="1" x14ac:dyDescent="0.25">
      <c r="A16" s="4"/>
      <c r="B16" s="84" t="s">
        <v>26</v>
      </c>
      <c r="C16" s="1" t="s">
        <v>110</v>
      </c>
      <c r="D16" s="1" t="s">
        <v>4</v>
      </c>
      <c r="E16" s="1">
        <v>2025</v>
      </c>
      <c r="F16" s="19" t="s">
        <v>67</v>
      </c>
      <c r="G16" s="18" t="s">
        <v>68</v>
      </c>
      <c r="H16" s="22" t="s">
        <v>69</v>
      </c>
      <c r="I16" s="18" t="s">
        <v>70</v>
      </c>
      <c r="J16" s="32"/>
      <c r="K16" s="85" t="s">
        <v>71</v>
      </c>
      <c r="L16" s="44">
        <v>24553</v>
      </c>
      <c r="M16" s="82">
        <v>24553</v>
      </c>
    </row>
    <row r="17" spans="1:13" s="2" customFormat="1" ht="15.75" customHeight="1" thickBot="1" x14ac:dyDescent="0.25">
      <c r="A17" s="68"/>
      <c r="B17" s="129" t="s">
        <v>27</v>
      </c>
      <c r="C17" s="130"/>
      <c r="D17" s="130"/>
      <c r="E17" s="130"/>
      <c r="F17" s="130"/>
      <c r="G17" s="130"/>
      <c r="H17" s="130"/>
      <c r="I17" s="130"/>
      <c r="J17" s="130"/>
      <c r="K17" s="131"/>
      <c r="L17" s="46">
        <f>L16</f>
        <v>24553</v>
      </c>
      <c r="M17" s="83">
        <f>M16</f>
        <v>24553</v>
      </c>
    </row>
    <row r="18" spans="1:13" s="2" customFormat="1" ht="57" customHeight="1" thickBot="1" x14ac:dyDescent="0.25">
      <c r="A18" s="4"/>
      <c r="B18" s="78" t="s">
        <v>29</v>
      </c>
      <c r="C18" s="16" t="s">
        <v>112</v>
      </c>
      <c r="D18" s="16" t="s">
        <v>4</v>
      </c>
      <c r="E18" s="16" t="s">
        <v>32</v>
      </c>
      <c r="F18" s="52" t="s">
        <v>33</v>
      </c>
      <c r="G18" s="53" t="s">
        <v>34</v>
      </c>
      <c r="H18" s="54" t="s">
        <v>35</v>
      </c>
      <c r="I18" s="53" t="s">
        <v>15</v>
      </c>
      <c r="J18" s="170" t="s">
        <v>104</v>
      </c>
      <c r="K18" s="86" t="s">
        <v>36</v>
      </c>
      <c r="L18" s="55">
        <v>82025</v>
      </c>
      <c r="M18" s="82">
        <v>202075</v>
      </c>
    </row>
    <row r="19" spans="1:13" s="2" customFormat="1" ht="15.75" customHeight="1" thickBot="1" x14ac:dyDescent="0.25">
      <c r="A19" s="68"/>
      <c r="B19" s="129" t="s">
        <v>30</v>
      </c>
      <c r="C19" s="130"/>
      <c r="D19" s="130"/>
      <c r="E19" s="130"/>
      <c r="F19" s="130"/>
      <c r="G19" s="130"/>
      <c r="H19" s="130"/>
      <c r="I19" s="130"/>
      <c r="J19" s="130"/>
      <c r="K19" s="131"/>
      <c r="L19" s="46">
        <f>L18</f>
        <v>82025</v>
      </c>
      <c r="M19" s="83">
        <f>M18</f>
        <v>202075</v>
      </c>
    </row>
    <row r="20" spans="1:13" s="3" customFormat="1" ht="57" thickBot="1" x14ac:dyDescent="0.25">
      <c r="A20" s="4"/>
      <c r="B20" s="76" t="s">
        <v>17</v>
      </c>
      <c r="C20" s="1" t="s">
        <v>109</v>
      </c>
      <c r="D20" s="17" t="s">
        <v>4</v>
      </c>
      <c r="E20" s="17" t="s">
        <v>61</v>
      </c>
      <c r="F20" s="20" t="s">
        <v>77</v>
      </c>
      <c r="G20" s="20" t="s">
        <v>78</v>
      </c>
      <c r="H20" s="21" t="s">
        <v>79</v>
      </c>
      <c r="I20" s="20" t="s">
        <v>80</v>
      </c>
      <c r="J20" s="13"/>
      <c r="K20" s="85" t="s">
        <v>76</v>
      </c>
      <c r="L20" s="44">
        <v>492375</v>
      </c>
      <c r="M20" s="82">
        <v>870000</v>
      </c>
    </row>
    <row r="21" spans="1:13" s="2" customFormat="1" ht="15.75" customHeight="1" thickBot="1" x14ac:dyDescent="0.25">
      <c r="A21" s="68"/>
      <c r="B21" s="129" t="s">
        <v>16</v>
      </c>
      <c r="C21" s="130"/>
      <c r="D21" s="130"/>
      <c r="E21" s="130"/>
      <c r="F21" s="130"/>
      <c r="G21" s="130"/>
      <c r="H21" s="130"/>
      <c r="I21" s="130"/>
      <c r="J21" s="130"/>
      <c r="K21" s="131"/>
      <c r="L21" s="46">
        <f>L20</f>
        <v>492375</v>
      </c>
      <c r="M21" s="83">
        <f>M20</f>
        <v>870000</v>
      </c>
    </row>
    <row r="22" spans="1:13" s="3" customFormat="1" ht="68.25" thickBot="1" x14ac:dyDescent="0.25">
      <c r="A22" s="4"/>
      <c r="B22" s="76" t="s">
        <v>21</v>
      </c>
      <c r="C22" s="1" t="s">
        <v>110</v>
      </c>
      <c r="D22" s="37" t="s">
        <v>4</v>
      </c>
      <c r="E22" s="37">
        <v>2025</v>
      </c>
      <c r="F22" s="38" t="s">
        <v>72</v>
      </c>
      <c r="G22" s="38" t="s">
        <v>73</v>
      </c>
      <c r="H22" s="39" t="s">
        <v>74</v>
      </c>
      <c r="I22" s="38" t="s">
        <v>75</v>
      </c>
      <c r="J22" s="40"/>
      <c r="K22" s="41" t="s">
        <v>20</v>
      </c>
      <c r="L22" s="45">
        <v>30230</v>
      </c>
      <c r="M22" s="79">
        <v>30230</v>
      </c>
    </row>
    <row r="23" spans="1:13" s="2" customFormat="1" ht="15.75" customHeight="1" thickBot="1" x14ac:dyDescent="0.25">
      <c r="A23" s="68"/>
      <c r="B23" s="129" t="s">
        <v>22</v>
      </c>
      <c r="C23" s="130"/>
      <c r="D23" s="130"/>
      <c r="E23" s="130"/>
      <c r="F23" s="130"/>
      <c r="G23" s="130"/>
      <c r="H23" s="130"/>
      <c r="I23" s="130"/>
      <c r="J23" s="130"/>
      <c r="K23" s="131"/>
      <c r="L23" s="46">
        <f>L22</f>
        <v>30230</v>
      </c>
      <c r="M23" s="83">
        <f>M22</f>
        <v>30230</v>
      </c>
    </row>
    <row r="24" spans="1:13" s="3" customFormat="1" ht="57" thickBot="1" x14ac:dyDescent="0.25">
      <c r="A24" s="4"/>
      <c r="B24" s="76" t="s">
        <v>54</v>
      </c>
      <c r="C24" s="37" t="s">
        <v>113</v>
      </c>
      <c r="D24" s="37" t="s">
        <v>4</v>
      </c>
      <c r="E24" s="37" t="s">
        <v>81</v>
      </c>
      <c r="F24" s="38" t="s">
        <v>82</v>
      </c>
      <c r="G24" s="38" t="s">
        <v>83</v>
      </c>
      <c r="H24" s="39" t="s">
        <v>84</v>
      </c>
      <c r="I24" s="38" t="s">
        <v>85</v>
      </c>
      <c r="J24" s="40"/>
      <c r="K24" s="81" t="s">
        <v>86</v>
      </c>
      <c r="L24" s="45">
        <v>364220</v>
      </c>
      <c r="M24" s="79">
        <v>1200000</v>
      </c>
    </row>
    <row r="25" spans="1:13" s="2" customFormat="1" ht="15.75" customHeight="1" thickBot="1" x14ac:dyDescent="0.25">
      <c r="A25" s="68"/>
      <c r="B25" s="129" t="s">
        <v>55</v>
      </c>
      <c r="C25" s="130"/>
      <c r="D25" s="130"/>
      <c r="E25" s="130"/>
      <c r="F25" s="130"/>
      <c r="G25" s="130"/>
      <c r="H25" s="130"/>
      <c r="I25" s="130"/>
      <c r="J25" s="130"/>
      <c r="K25" s="131"/>
      <c r="L25" s="46">
        <f>L24</f>
        <v>364220</v>
      </c>
      <c r="M25" s="83">
        <f>M24</f>
        <v>1200000</v>
      </c>
    </row>
    <row r="26" spans="1:13" ht="53.25" customHeight="1" x14ac:dyDescent="0.2">
      <c r="A26" s="72"/>
      <c r="B26" s="135" t="s">
        <v>42</v>
      </c>
      <c r="C26" s="37" t="s">
        <v>106</v>
      </c>
      <c r="D26" s="37" t="s">
        <v>9</v>
      </c>
      <c r="E26" s="37" t="s">
        <v>43</v>
      </c>
      <c r="F26" s="37" t="s">
        <v>44</v>
      </c>
      <c r="G26" s="38" t="s">
        <v>45</v>
      </c>
      <c r="H26" s="56" t="s">
        <v>46</v>
      </c>
      <c r="I26" s="57" t="s">
        <v>15</v>
      </c>
      <c r="J26" s="58" t="s">
        <v>105</v>
      </c>
      <c r="K26" s="41" t="s">
        <v>47</v>
      </c>
      <c r="L26" s="45">
        <v>69200</v>
      </c>
      <c r="M26" s="79">
        <v>210000</v>
      </c>
    </row>
    <row r="27" spans="1:13" s="3" customFormat="1" ht="45.75" thickBot="1" x14ac:dyDescent="0.25">
      <c r="A27" s="4"/>
      <c r="B27" s="136"/>
      <c r="C27" s="1" t="s">
        <v>109</v>
      </c>
      <c r="D27" s="1" t="s">
        <v>4</v>
      </c>
      <c r="E27" s="1" t="s">
        <v>61</v>
      </c>
      <c r="F27" s="18" t="s">
        <v>91</v>
      </c>
      <c r="G27" s="18" t="s">
        <v>92</v>
      </c>
      <c r="H27" s="22" t="s">
        <v>93</v>
      </c>
      <c r="I27" s="18" t="s">
        <v>80</v>
      </c>
      <c r="J27" s="32"/>
      <c r="K27" s="66" t="s">
        <v>56</v>
      </c>
      <c r="L27" s="50">
        <v>439771.5</v>
      </c>
      <c r="M27" s="80">
        <v>802194</v>
      </c>
    </row>
    <row r="28" spans="1:13" ht="15.75" customHeight="1" thickBot="1" x14ac:dyDescent="0.25">
      <c r="A28" s="73"/>
      <c r="B28" s="129" t="s">
        <v>48</v>
      </c>
      <c r="C28" s="130"/>
      <c r="D28" s="130"/>
      <c r="E28" s="130"/>
      <c r="F28" s="130"/>
      <c r="G28" s="130"/>
      <c r="H28" s="130"/>
      <c r="I28" s="130"/>
      <c r="J28" s="130"/>
      <c r="K28" s="131"/>
      <c r="L28" s="42">
        <f>L26+L27</f>
        <v>508971.5</v>
      </c>
      <c r="M28" s="87">
        <f>M26+M27</f>
        <v>1012194</v>
      </c>
    </row>
    <row r="29" spans="1:13" ht="40.5" customHeight="1" thickBot="1" x14ac:dyDescent="0.25">
      <c r="A29" s="4"/>
      <c r="B29" s="77" t="s">
        <v>58</v>
      </c>
      <c r="C29" s="37" t="s">
        <v>113</v>
      </c>
      <c r="D29" s="17" t="s">
        <v>4</v>
      </c>
      <c r="E29" s="17" t="s">
        <v>81</v>
      </c>
      <c r="F29" s="17" t="s">
        <v>87</v>
      </c>
      <c r="G29" s="20" t="s">
        <v>88</v>
      </c>
      <c r="H29" s="34" t="s">
        <v>89</v>
      </c>
      <c r="I29" s="35" t="s">
        <v>15</v>
      </c>
      <c r="J29" s="36"/>
      <c r="K29" s="81" t="s">
        <v>90</v>
      </c>
      <c r="L29" s="44">
        <v>410000</v>
      </c>
      <c r="M29" s="82">
        <v>1200000</v>
      </c>
    </row>
    <row r="30" spans="1:13" ht="15.75" customHeight="1" thickBot="1" x14ac:dyDescent="0.25">
      <c r="A30" s="68"/>
      <c r="B30" s="129" t="s">
        <v>23</v>
      </c>
      <c r="C30" s="130"/>
      <c r="D30" s="130"/>
      <c r="E30" s="130"/>
      <c r="F30" s="130"/>
      <c r="G30" s="130"/>
      <c r="H30" s="130"/>
      <c r="I30" s="130"/>
      <c r="J30" s="130"/>
      <c r="K30" s="131"/>
      <c r="L30" s="46">
        <f>L29</f>
        <v>410000</v>
      </c>
      <c r="M30" s="83">
        <f>M29</f>
        <v>1200000</v>
      </c>
    </row>
    <row r="31" spans="1:13" ht="57" thickBot="1" x14ac:dyDescent="0.25">
      <c r="A31" s="4"/>
      <c r="B31" s="77" t="s">
        <v>24</v>
      </c>
      <c r="C31" s="1" t="s">
        <v>109</v>
      </c>
      <c r="D31" s="17" t="s">
        <v>4</v>
      </c>
      <c r="E31" s="17" t="s">
        <v>61</v>
      </c>
      <c r="F31" s="17" t="s">
        <v>94</v>
      </c>
      <c r="G31" s="18" t="s">
        <v>95</v>
      </c>
      <c r="H31" s="22" t="s">
        <v>96</v>
      </c>
      <c r="I31" s="35" t="s">
        <v>80</v>
      </c>
      <c r="J31" s="36"/>
      <c r="K31" s="85" t="s">
        <v>25</v>
      </c>
      <c r="L31" s="44">
        <v>448968</v>
      </c>
      <c r="M31" s="82">
        <v>800000</v>
      </c>
    </row>
    <row r="32" spans="1:13" ht="15.75" customHeight="1" thickBot="1" x14ac:dyDescent="0.25">
      <c r="A32" s="68"/>
      <c r="B32" s="129" t="s">
        <v>28</v>
      </c>
      <c r="C32" s="130"/>
      <c r="D32" s="130"/>
      <c r="E32" s="130"/>
      <c r="F32" s="130"/>
      <c r="G32" s="130"/>
      <c r="H32" s="130"/>
      <c r="I32" s="130"/>
      <c r="J32" s="130"/>
      <c r="K32" s="131"/>
      <c r="L32" s="46">
        <f>L31</f>
        <v>448968</v>
      </c>
      <c r="M32" s="83">
        <f>M31</f>
        <v>800000</v>
      </c>
    </row>
    <row r="33" spans="1:13" ht="15.75" thickBot="1" x14ac:dyDescent="0.3">
      <c r="B33" s="61"/>
      <c r="C33" s="11"/>
      <c r="D33" s="11"/>
      <c r="E33" s="11"/>
      <c r="F33" s="11"/>
      <c r="G33" s="11"/>
      <c r="H33" s="11"/>
      <c r="I33" s="5"/>
      <c r="J33" s="5"/>
      <c r="K33" s="31"/>
      <c r="L33" s="30"/>
      <c r="M33" s="88"/>
    </row>
    <row r="34" spans="1:13" ht="16.5" thickBot="1" x14ac:dyDescent="0.3">
      <c r="A34" s="74"/>
      <c r="B34" s="132" t="s">
        <v>59</v>
      </c>
      <c r="C34" s="133"/>
      <c r="D34" s="133"/>
      <c r="E34" s="133"/>
      <c r="F34" s="133"/>
      <c r="G34" s="133"/>
      <c r="H34" s="133"/>
      <c r="I34" s="133"/>
      <c r="J34" s="133"/>
      <c r="K34" s="134"/>
      <c r="L34" s="23">
        <f>L12+L15+L17+L19+L21+L23+L25+L28+L30+L32</f>
        <v>4651998.5</v>
      </c>
      <c r="M34" s="89"/>
    </row>
    <row r="35" spans="1:13" ht="16.5" thickBot="1" x14ac:dyDescent="0.3">
      <c r="A35" s="74"/>
      <c r="B35" s="92" t="s">
        <v>60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47">
        <f>M12+M15+M17+M19+M21+M23+M25+M28+M30+M32</f>
        <v>9138920.25</v>
      </c>
    </row>
    <row r="38" spans="1:13" s="6" customFormat="1" ht="15.75" x14ac:dyDescent="0.2">
      <c r="B38" s="73" t="s">
        <v>114</v>
      </c>
      <c r="C38" s="137"/>
      <c r="D38" s="137"/>
      <c r="E38" s="137"/>
      <c r="F38" s="137"/>
      <c r="G38" s="137"/>
      <c r="I38" s="4"/>
      <c r="J38" s="4"/>
      <c r="K38" s="68"/>
      <c r="L38" s="68"/>
    </row>
    <row r="39" spans="1:13" s="6" customFormat="1" ht="13.5" thickBot="1" x14ac:dyDescent="0.25">
      <c r="B39" s="138"/>
      <c r="C39" s="138"/>
      <c r="D39" s="139"/>
      <c r="E39" s="138"/>
      <c r="F39" s="140"/>
      <c r="G39" s="140"/>
      <c r="I39" s="4"/>
      <c r="J39" s="4"/>
      <c r="K39" s="68"/>
      <c r="L39" s="68"/>
    </row>
    <row r="40" spans="1:13" s="141" customFormat="1" ht="11.25" x14ac:dyDescent="0.2">
      <c r="B40" s="142" t="s">
        <v>115</v>
      </c>
      <c r="C40" s="143"/>
      <c r="D40" s="144"/>
      <c r="E40" s="145" t="s">
        <v>116</v>
      </c>
      <c r="F40" s="146"/>
      <c r="G40" s="146"/>
      <c r="I40" s="147"/>
      <c r="J40" s="147"/>
    </row>
    <row r="41" spans="1:13" s="6" customFormat="1" ht="12.75" x14ac:dyDescent="0.2">
      <c r="B41" s="152" t="s">
        <v>117</v>
      </c>
      <c r="C41" s="153"/>
      <c r="D41" s="154"/>
      <c r="E41" s="155">
        <v>2</v>
      </c>
      <c r="F41" s="140"/>
      <c r="G41" s="140"/>
      <c r="I41" s="4"/>
      <c r="J41" s="4"/>
      <c r="K41" s="68"/>
      <c r="L41" s="68"/>
    </row>
    <row r="42" spans="1:13" s="6" customFormat="1" ht="21" customHeight="1" x14ac:dyDescent="0.2">
      <c r="B42" s="152" t="s">
        <v>118</v>
      </c>
      <c r="C42" s="153"/>
      <c r="D42" s="154"/>
      <c r="E42" s="155">
        <v>2</v>
      </c>
      <c r="F42" s="140"/>
      <c r="G42" s="140"/>
      <c r="I42" s="4"/>
      <c r="J42" s="4"/>
      <c r="K42" s="68"/>
      <c r="L42" s="68"/>
    </row>
    <row r="43" spans="1:13" s="6" customFormat="1" ht="12.75" x14ac:dyDescent="0.2">
      <c r="B43" s="152" t="s">
        <v>119</v>
      </c>
      <c r="C43" s="153"/>
      <c r="D43" s="154"/>
      <c r="E43" s="155">
        <v>1</v>
      </c>
      <c r="F43" s="140"/>
      <c r="G43" s="140"/>
      <c r="I43" s="4"/>
      <c r="J43" s="4"/>
      <c r="K43" s="68"/>
      <c r="L43" s="68"/>
    </row>
    <row r="44" spans="1:13" s="6" customFormat="1" ht="12.75" x14ac:dyDescent="0.2">
      <c r="B44" s="156" t="s">
        <v>120</v>
      </c>
      <c r="C44" s="157"/>
      <c r="D44" s="158"/>
      <c r="E44" s="155">
        <v>1</v>
      </c>
      <c r="F44" s="140"/>
      <c r="G44" s="140"/>
      <c r="I44" s="4"/>
      <c r="J44" s="4"/>
      <c r="K44" s="68"/>
      <c r="L44" s="68"/>
    </row>
    <row r="45" spans="1:13" s="6" customFormat="1" ht="12.75" x14ac:dyDescent="0.2">
      <c r="B45" s="152" t="s">
        <v>121</v>
      </c>
      <c r="C45" s="153"/>
      <c r="D45" s="154"/>
      <c r="E45" s="155">
        <v>1</v>
      </c>
      <c r="F45" s="140"/>
      <c r="G45" s="140"/>
      <c r="I45" s="4"/>
      <c r="J45" s="4"/>
      <c r="K45" s="68"/>
      <c r="L45" s="68"/>
    </row>
    <row r="46" spans="1:13" s="6" customFormat="1" ht="12.75" x14ac:dyDescent="0.2">
      <c r="B46" s="152" t="s">
        <v>122</v>
      </c>
      <c r="C46" s="153"/>
      <c r="D46" s="154"/>
      <c r="E46" s="155">
        <v>1</v>
      </c>
      <c r="F46" s="140"/>
      <c r="G46" s="140"/>
      <c r="I46" s="4"/>
      <c r="J46" s="4"/>
      <c r="K46" s="68"/>
      <c r="L46" s="68"/>
    </row>
    <row r="47" spans="1:13" s="6" customFormat="1" ht="12.75" x14ac:dyDescent="0.2">
      <c r="B47" s="152" t="s">
        <v>123</v>
      </c>
      <c r="C47" s="153"/>
      <c r="D47" s="154"/>
      <c r="E47" s="155">
        <v>1</v>
      </c>
      <c r="F47" s="140"/>
      <c r="G47" s="140"/>
      <c r="I47" s="4"/>
      <c r="J47" s="4"/>
      <c r="K47" s="68"/>
      <c r="L47" s="68"/>
    </row>
    <row r="48" spans="1:13" s="6" customFormat="1" ht="13.5" customHeight="1" x14ac:dyDescent="0.2">
      <c r="B48" s="148" t="s">
        <v>124</v>
      </c>
      <c r="C48" s="149"/>
      <c r="D48" s="150"/>
      <c r="E48" s="151">
        <v>2</v>
      </c>
      <c r="F48" s="140"/>
      <c r="G48" s="140"/>
      <c r="I48" s="4"/>
      <c r="J48" s="4"/>
      <c r="K48" s="68"/>
      <c r="L48" s="68"/>
    </row>
    <row r="49" spans="2:12" s="6" customFormat="1" ht="12.75" x14ac:dyDescent="0.2">
      <c r="B49" s="148" t="s">
        <v>127</v>
      </c>
      <c r="C49" s="149"/>
      <c r="D49" s="150"/>
      <c r="E49" s="159">
        <v>1</v>
      </c>
      <c r="F49" s="140"/>
      <c r="G49" s="140"/>
      <c r="I49" s="4"/>
      <c r="J49" s="4"/>
      <c r="K49" s="68"/>
      <c r="L49" s="68"/>
    </row>
    <row r="50" spans="2:12" s="6" customFormat="1" ht="21" customHeight="1" thickBot="1" x14ac:dyDescent="0.25">
      <c r="B50" s="160" t="s">
        <v>125</v>
      </c>
      <c r="C50" s="161"/>
      <c r="D50" s="162"/>
      <c r="E50" s="163">
        <v>1</v>
      </c>
      <c r="F50" s="140"/>
      <c r="G50" s="140"/>
      <c r="I50" s="4"/>
      <c r="J50" s="4"/>
      <c r="K50" s="68"/>
      <c r="L50" s="68"/>
    </row>
    <row r="51" spans="2:12" s="6" customFormat="1" ht="13.5" thickBot="1" x14ac:dyDescent="0.25">
      <c r="B51" s="164" t="s">
        <v>126</v>
      </c>
      <c r="C51" s="165"/>
      <c r="D51" s="166"/>
      <c r="E51" s="167">
        <f>SUM(E41:E50)</f>
        <v>13</v>
      </c>
      <c r="F51" s="140"/>
      <c r="G51" s="140"/>
      <c r="I51" s="4"/>
      <c r="J51" s="4"/>
      <c r="K51" s="68"/>
      <c r="L51" s="68"/>
    </row>
  </sheetData>
  <mergeCells count="50">
    <mergeCell ref="B49:D49"/>
    <mergeCell ref="B50:D50"/>
    <mergeCell ref="B51:D51"/>
    <mergeCell ref="B45:D45"/>
    <mergeCell ref="B46:D46"/>
    <mergeCell ref="B47:D47"/>
    <mergeCell ref="B48:D48"/>
    <mergeCell ref="B42:D42"/>
    <mergeCell ref="B43:D43"/>
    <mergeCell ref="B44:D44"/>
    <mergeCell ref="B40:D40"/>
    <mergeCell ref="B41:D41"/>
    <mergeCell ref="B25:K25"/>
    <mergeCell ref="B28:K28"/>
    <mergeCell ref="B30:K30"/>
    <mergeCell ref="B32:K32"/>
    <mergeCell ref="B34:K34"/>
    <mergeCell ref="B26:B27"/>
    <mergeCell ref="B1:L1"/>
    <mergeCell ref="B3:M3"/>
    <mergeCell ref="B4:M4"/>
    <mergeCell ref="B12:K12"/>
    <mergeCell ref="G10:G11"/>
    <mergeCell ref="H10:H11"/>
    <mergeCell ref="I10:I11"/>
    <mergeCell ref="J10:J11"/>
    <mergeCell ref="C10:C11"/>
    <mergeCell ref="D10:D11"/>
    <mergeCell ref="E10:E11"/>
    <mergeCell ref="F10:F11"/>
    <mergeCell ref="L8:L9"/>
    <mergeCell ref="M8:M9"/>
    <mergeCell ref="L10:L11"/>
    <mergeCell ref="M10:M11"/>
    <mergeCell ref="B35:L35"/>
    <mergeCell ref="B13:B14"/>
    <mergeCell ref="B8:B11"/>
    <mergeCell ref="C8:C9"/>
    <mergeCell ref="D8:D9"/>
    <mergeCell ref="E8:E9"/>
    <mergeCell ref="F8:F9"/>
    <mergeCell ref="G8:G9"/>
    <mergeCell ref="H8:H9"/>
    <mergeCell ref="I8:I9"/>
    <mergeCell ref="J8:J9"/>
    <mergeCell ref="B15:K15"/>
    <mergeCell ref="B19:K19"/>
    <mergeCell ref="B21:K21"/>
    <mergeCell ref="B17:K17"/>
    <mergeCell ref="B23:K23"/>
  </mergeCells>
  <hyperlinks>
    <hyperlink ref="K22" location="PNIII_2025!A1" tooltip="Echipa proiectului: Gherman Vasile Daniel" display="GHERMAN Vasile Daniel" xr:uid="{5CD105CF-B50E-487A-ACC6-01E04C6A3B4D}"/>
    <hyperlink ref="K9" location="PNIII_2025!A1" tooltip="Vlaicu Cosmin (DRD); Oaida Mircea; Cucuiet Cristian Cornel; Ionel Raul Ciprian" display="BOCAN Valer" xr:uid="{E9EB0FF9-8BE3-4718-9BB3-998104BEC469}"/>
    <hyperlink ref="K8" location="PNIII_2025!A1" tooltip="Echipa proiectului: Bocan Valer; Micea Mihai; Udrescu Mihai; Alexa Florin; Prodan Lucian; Iovanovici Alexandru; Opritoiu Flavius; Petrita Teodor; Anton Alin; Cioarga Razvan-Dorel; Stangaciu Valentin; Stangaciu Cristina; Plavat Vlad (Masterand)" display="BOCAN Valer" xr:uid="{EDE91FA1-2F47-48EC-8307-CDB84D93D733}"/>
    <hyperlink ref="K10" location="PNIII_2025!A1" tooltip="Echipa proiectului: Udrescu Mihai; Bogdan Razvan; Marcu Marius George; Iovanovici Alexandru; Topîrceanu Alexandru; Ardelean Sebastian Mihai (DRD); Chirila Ciprian Bogdan; " display="UDRESCU Mihai" xr:uid="{F6580235-987C-44EF-BB84-DE8DB3666FD5}"/>
    <hyperlink ref="K11" location="PNIII_2025!A1" tooltip="Opritoiu Flavius; Micea Mihai; Grecu Daniela Carmina; Popescu Marinela; Stangaciu Valentin; Prodan Lucian; " display="UDRESCU Mihai" xr:uid="{42D41229-7178-4C10-AD88-9E55D5B80E11}"/>
    <hyperlink ref="K13" location="PNIII_2025!A1" tooltip="Echipa proiectului: Stratan Aurel; Chesoan Adriana; Nunes Daniel Luis; Prodan Anna (DRD); Iosim Dara (DRD); Boloș Bogdan (DRD); Popa-Albu Viorel" display="STRATAN Aurel" xr:uid="{43F08EDB-3616-457D-A8DE-8B986993A3C5}"/>
    <hyperlink ref="K14" location="PNIII_2025!A1" tooltip="Echipa proiectului: Stratan Aurel; Chesoan Adriana; Both Ioan; Ene (Prodan) Anna (DRD); Dara Iosim (DRD); Boloș Bogdan (DRD); Abrudan Ovidiu; Ung Miloico; Popa-Albu Viorel" display="STRATAN Aurel" xr:uid="{D2582CFC-0B64-4914-A6E2-DB82BF28DFA1}"/>
    <hyperlink ref="K16" location="PNIII_2025!A1" tooltip="Echipa proiectului: Dan Sorin; Badea Cătălin; Iureș Liana; Chendeș Remus; Drăgoi Anghel Alexandra Maria; Fekete-Nagy Alexandru-Francisc" display="DAN Sorin" xr:uid="{C49708A1-3017-4663-9180-45CEE3B4BA80}"/>
    <hyperlink ref="K18" location="PNIII_2025!A1" tooltip="Echipa proiectului: Halbac-Cotoara-Zamfir Rares; Halbac-Cotoara-Zamfir Cristina; Musat Cosmin Constantin; Marsavina Cosmin; Zdrenghea Paul (DRD); Grecu Eugenia" display="HĂLBAC-COTOARĂ-ZAMFIR Rareș" xr:uid="{E3A0765A-9852-44B5-97DD-C57DADB5E8E3}"/>
    <hyperlink ref="K20" location="PNIII_2025!A1" tooltip="Echipa proiectului: Pană Adrian;  Molnar-Matei-Cozma Florin Stelian; Baloi Alexandru; Simo Attila; Bucatariu Ilona; Baloi Felicia; Hedrea Elena-Lorena; Stanese Cristian-Marcel (DRD); Jorza Andrei-Razvan (DRD); Stoica David (DRD)" display="PANA Adrian" xr:uid="{F92AF63D-8325-42C2-BD89-1CCB81E0EF21}"/>
    <hyperlink ref="K24" location="PNIII_2025!A1" tooltip="Echipa proiectului: Albulescu Claudiu-Tiberiu; Grecu Eugenia; Boatca-Barabas Maria-Elena; Chincea Rebecca; Mutascu Mihai Ioan; Buzuriu Bogdan-Cristian (DRD); Strango Cristina (DRD)" display="ALBULESCU Claudiu Tiberiu" xr:uid="{8746125F-323E-4C30-B410-AB05C10E67F6}"/>
    <hyperlink ref="K26" location="PNIII_2025!A1" tooltip="Echipa proiectului: Mihon Nicolae Liviu; Stoica Virgil; Ostoia Daniel; Lontis Nicolae Stelian; Negoitescu Arina; Sticlaru Carmen; Holotescu Sorin" display="MIHON Nicolae Liviu" xr:uid="{3E76A378-7929-4846-8983-B038BF332F2C}"/>
    <hyperlink ref="K27" location="PNIII_2025!A1" tooltip="Echipa proiectului: Bosioc Alin Ilie; Susan-Resiga romeo; Tanasa Constantin; Stuparu Adrian; Belgiu George; Anton Alin; Szakal Raul" display="BOSIOC Alin Ilie" xr:uid="{B476F25B-423A-4FAB-ADCC-C3FDEBC153F4}"/>
    <hyperlink ref="K29" location="PNIII_2025!A1" tooltip="Echipa proiectului: Marșavina Liviu; Popa Calin; Șerban Dan Andrei; Linul Emanuel; Negru Radu Marcel; Stoia Dan Ioan; Rusu Lucian; Galatanu Sergiu; Marsavina Cosmin; Marghitas Mihai Petru (DRD); Popa Cosmin (DRD); Berto Filippo " display="MARȘAVINA Liviu" xr:uid="{E5E1E467-DAEC-41C1-BF98-4473A303D7B2}"/>
    <hyperlink ref="K31" location="PNIII_2025!A1" tooltip="Echipa proiectului: Tănasă Constantin; Susan-Resiga Romeo Florin; Bosioc Alin Ilie; Stuparu Adrian Ciprian; Belgiu George; Gherghe Georgiana-Greti (DRD); Nanu Sorin-Nicolae; Szakal Raul-Alexandru" display="TĂNASĂ Constantin" xr:uid="{EE511271-C78E-4C72-BF08-19039130ADFF}"/>
    <hyperlink ref="J8" r:id="rId1" xr:uid="{0FA07904-AB2E-47C8-AFCB-4AA1186C6051}"/>
    <hyperlink ref="J10" r:id="rId2" xr:uid="{AE1BE097-25F0-4838-889E-F116796B528E}"/>
    <hyperlink ref="J18" r:id="rId3" xr:uid="{5EFCFF4F-BB3E-4EBB-B1A9-4D56F7793851}"/>
  </hyperlinks>
  <printOptions horizontalCentered="1"/>
  <pageMargins left="0.31496062992125984" right="0.31496062992125984" top="0.19685039370078741" bottom="0.15748031496062992" header="0.31496062992125984" footer="0.31496062992125984"/>
  <pageSetup paperSize="9" scale="61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 IV_2025</vt:lpstr>
      <vt:lpstr>'PN IV_2025'!Print_Titles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2025-07-11T09:59:04Z</dcterms:modified>
</cp:coreProperties>
</file>